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8" windowWidth="22980" windowHeight="8940"/>
  </bookViews>
  <sheets>
    <sheet name="dane i procent" sheetId="1" r:id="rId1"/>
  </sheets>
  <calcPr calcId="145621"/>
</workbook>
</file>

<file path=xl/calcChain.xml><?xml version="1.0" encoding="utf-8"?>
<calcChain xmlns="http://schemas.openxmlformats.org/spreadsheetml/2006/main">
  <c r="S50" i="1" l="1"/>
  <c r="S49" i="1"/>
  <c r="S48" i="1"/>
  <c r="S46" i="1"/>
  <c r="S45" i="1"/>
  <c r="S44" i="1"/>
  <c r="S43" i="1"/>
  <c r="S40" i="1"/>
  <c r="S39" i="1"/>
  <c r="S38" i="1"/>
  <c r="S37" i="1"/>
  <c r="S36" i="1"/>
  <c r="S33" i="1"/>
  <c r="S32" i="1"/>
  <c r="S31" i="1"/>
  <c r="S30" i="1"/>
  <c r="S29" i="1"/>
  <c r="S28" i="1"/>
  <c r="S26" i="1"/>
  <c r="S25" i="1"/>
  <c r="S24" i="1"/>
  <c r="S23" i="1"/>
  <c r="S22" i="1"/>
  <c r="S21" i="1"/>
  <c r="S20" i="1"/>
  <c r="S18" i="1"/>
  <c r="S17" i="1"/>
  <c r="S16" i="1"/>
  <c r="S15" i="1"/>
  <c r="S14" i="1"/>
  <c r="S12" i="1"/>
  <c r="S11" i="1"/>
  <c r="S8" i="1"/>
  <c r="S10" i="1"/>
  <c r="S9" i="1"/>
  <c r="P26" i="1"/>
  <c r="M7" i="1"/>
  <c r="Q58" i="1" l="1"/>
  <c r="P58" i="1"/>
  <c r="O58" i="1"/>
  <c r="N58" i="1"/>
  <c r="M58" i="1"/>
  <c r="H58" i="1"/>
  <c r="J58" i="1" s="1"/>
  <c r="T58" i="1" s="1"/>
  <c r="H57" i="1"/>
  <c r="Q57" i="1" s="1"/>
  <c r="Q56" i="1"/>
  <c r="P56" i="1"/>
  <c r="O56" i="1"/>
  <c r="N56" i="1"/>
  <c r="M56" i="1"/>
  <c r="J56" i="1"/>
  <c r="T56" i="1" s="1"/>
  <c r="H56" i="1"/>
  <c r="S56" i="1" s="1"/>
  <c r="Q55" i="1"/>
  <c r="P55" i="1"/>
  <c r="O55" i="1"/>
  <c r="N55" i="1"/>
  <c r="M55" i="1"/>
  <c r="H55" i="1"/>
  <c r="J55" i="1" s="1"/>
  <c r="T55" i="1" s="1"/>
  <c r="P54" i="1"/>
  <c r="J54" i="1"/>
  <c r="T54" i="1" s="1"/>
  <c r="H54" i="1"/>
  <c r="S54" i="1" s="1"/>
  <c r="S53" i="1"/>
  <c r="Q53" i="1"/>
  <c r="P53" i="1"/>
  <c r="O53" i="1"/>
  <c r="N53" i="1"/>
  <c r="M53" i="1"/>
  <c r="H53" i="1"/>
  <c r="J53" i="1" s="1"/>
  <c r="S52" i="1"/>
  <c r="Q52" i="1"/>
  <c r="P52" i="1"/>
  <c r="O52" i="1"/>
  <c r="N52" i="1"/>
  <c r="M52" i="1"/>
  <c r="J52" i="1"/>
  <c r="H52" i="1"/>
  <c r="R52" i="1" s="1"/>
  <c r="S51" i="1"/>
  <c r="Q51" i="1"/>
  <c r="P51" i="1"/>
  <c r="O51" i="1"/>
  <c r="N51" i="1"/>
  <c r="M51" i="1"/>
  <c r="H51" i="1"/>
  <c r="J51" i="1" s="1"/>
  <c r="Q50" i="1"/>
  <c r="P50" i="1"/>
  <c r="O50" i="1"/>
  <c r="N50" i="1"/>
  <c r="M50" i="1"/>
  <c r="H50" i="1"/>
  <c r="R50" i="1" s="1"/>
  <c r="Q49" i="1"/>
  <c r="P49" i="1"/>
  <c r="O49" i="1"/>
  <c r="N49" i="1"/>
  <c r="M49" i="1"/>
  <c r="H49" i="1"/>
  <c r="J49" i="1" s="1"/>
  <c r="Q48" i="1"/>
  <c r="P48" i="1"/>
  <c r="O48" i="1"/>
  <c r="N48" i="1"/>
  <c r="M48" i="1"/>
  <c r="J48" i="1"/>
  <c r="H48" i="1"/>
  <c r="R48" i="1" s="1"/>
  <c r="Q47" i="1"/>
  <c r="P47" i="1"/>
  <c r="O47" i="1"/>
  <c r="N47" i="1"/>
  <c r="M47" i="1"/>
  <c r="H47" i="1"/>
  <c r="J47" i="1" s="1"/>
  <c r="Q46" i="1"/>
  <c r="P46" i="1"/>
  <c r="O46" i="1"/>
  <c r="N46" i="1"/>
  <c r="M46" i="1"/>
  <c r="J46" i="1"/>
  <c r="H46" i="1"/>
  <c r="R46" i="1" s="1"/>
  <c r="Q45" i="1"/>
  <c r="P45" i="1"/>
  <c r="O45" i="1"/>
  <c r="N45" i="1"/>
  <c r="M45" i="1"/>
  <c r="H45" i="1"/>
  <c r="J45" i="1" s="1"/>
  <c r="Q44" i="1"/>
  <c r="P44" i="1"/>
  <c r="O44" i="1"/>
  <c r="N44" i="1"/>
  <c r="M44" i="1"/>
  <c r="J44" i="1"/>
  <c r="H44" i="1"/>
  <c r="R44" i="1" s="1"/>
  <c r="Q43" i="1"/>
  <c r="P43" i="1"/>
  <c r="O43" i="1"/>
  <c r="N43" i="1"/>
  <c r="M43" i="1"/>
  <c r="H43" i="1"/>
  <c r="J43" i="1" s="1"/>
  <c r="S42" i="1"/>
  <c r="Q42" i="1"/>
  <c r="P42" i="1"/>
  <c r="O42" i="1"/>
  <c r="N42" i="1"/>
  <c r="M42" i="1"/>
  <c r="J42" i="1"/>
  <c r="H42" i="1"/>
  <c r="R42" i="1" s="1"/>
  <c r="J41" i="1"/>
  <c r="Q40" i="1"/>
  <c r="P40" i="1"/>
  <c r="O40" i="1"/>
  <c r="N40" i="1"/>
  <c r="M40" i="1"/>
  <c r="J40" i="1"/>
  <c r="H40" i="1"/>
  <c r="R40" i="1" s="1"/>
  <c r="Q39" i="1"/>
  <c r="P39" i="1"/>
  <c r="O39" i="1"/>
  <c r="N39" i="1"/>
  <c r="M39" i="1"/>
  <c r="H39" i="1"/>
  <c r="J39" i="1" s="1"/>
  <c r="Q38" i="1"/>
  <c r="P38" i="1"/>
  <c r="O38" i="1"/>
  <c r="N38" i="1"/>
  <c r="M38" i="1"/>
  <c r="J38" i="1"/>
  <c r="H38" i="1"/>
  <c r="R38" i="1" s="1"/>
  <c r="Q37" i="1"/>
  <c r="P37" i="1"/>
  <c r="O37" i="1"/>
  <c r="N37" i="1"/>
  <c r="M37" i="1"/>
  <c r="H37" i="1"/>
  <c r="J37" i="1" s="1"/>
  <c r="Q36" i="1"/>
  <c r="P36" i="1"/>
  <c r="O36" i="1"/>
  <c r="N36" i="1"/>
  <c r="M36" i="1"/>
  <c r="J36" i="1"/>
  <c r="H36" i="1"/>
  <c r="R36" i="1" s="1"/>
  <c r="I34" i="1"/>
  <c r="G34" i="1"/>
  <c r="F34" i="1"/>
  <c r="E34" i="1"/>
  <c r="D34" i="1"/>
  <c r="C34" i="1"/>
  <c r="Q33" i="1"/>
  <c r="P33" i="1"/>
  <c r="O33" i="1"/>
  <c r="N33" i="1"/>
  <c r="M33" i="1"/>
  <c r="J33" i="1"/>
  <c r="H33" i="1"/>
  <c r="R33" i="1" s="1"/>
  <c r="Q32" i="1"/>
  <c r="P32" i="1"/>
  <c r="O32" i="1"/>
  <c r="N32" i="1"/>
  <c r="M32" i="1"/>
  <c r="H32" i="1"/>
  <c r="J32" i="1" s="1"/>
  <c r="Q31" i="1"/>
  <c r="P31" i="1"/>
  <c r="O31" i="1"/>
  <c r="N31" i="1"/>
  <c r="M31" i="1"/>
  <c r="J31" i="1"/>
  <c r="H31" i="1"/>
  <c r="R31" i="1" s="1"/>
  <c r="Q30" i="1"/>
  <c r="P30" i="1"/>
  <c r="O30" i="1"/>
  <c r="N30" i="1"/>
  <c r="M30" i="1"/>
  <c r="H30" i="1"/>
  <c r="J30" i="1" s="1"/>
  <c r="Q29" i="1"/>
  <c r="P29" i="1"/>
  <c r="O29" i="1"/>
  <c r="N29" i="1"/>
  <c r="M29" i="1"/>
  <c r="J29" i="1"/>
  <c r="H29" i="1"/>
  <c r="R29" i="1" s="1"/>
  <c r="Q28" i="1"/>
  <c r="P28" i="1"/>
  <c r="O28" i="1"/>
  <c r="N28" i="1"/>
  <c r="M28" i="1"/>
  <c r="H28" i="1"/>
  <c r="H34" i="1" s="1"/>
  <c r="J34" i="1" s="1"/>
  <c r="G27" i="1"/>
  <c r="F27" i="1"/>
  <c r="E27" i="1"/>
  <c r="D27" i="1"/>
  <c r="C27" i="1"/>
  <c r="H27" i="1" s="1"/>
  <c r="J27" i="1" s="1"/>
  <c r="Q26" i="1"/>
  <c r="O26" i="1"/>
  <c r="N26" i="1"/>
  <c r="M26" i="1"/>
  <c r="J26" i="1"/>
  <c r="H26" i="1"/>
  <c r="R26" i="1" s="1"/>
  <c r="Q25" i="1"/>
  <c r="P25" i="1"/>
  <c r="O25" i="1"/>
  <c r="N25" i="1"/>
  <c r="M25" i="1"/>
  <c r="H25" i="1"/>
  <c r="J25" i="1" s="1"/>
  <c r="Q24" i="1"/>
  <c r="P24" i="1"/>
  <c r="O24" i="1"/>
  <c r="N24" i="1"/>
  <c r="M24" i="1"/>
  <c r="J24" i="1"/>
  <c r="H24" i="1"/>
  <c r="R24" i="1" s="1"/>
  <c r="Q23" i="1"/>
  <c r="P23" i="1"/>
  <c r="O23" i="1"/>
  <c r="N23" i="1"/>
  <c r="M23" i="1"/>
  <c r="H23" i="1"/>
  <c r="J23" i="1" s="1"/>
  <c r="Q22" i="1"/>
  <c r="P22" i="1"/>
  <c r="O22" i="1"/>
  <c r="N22" i="1"/>
  <c r="M22" i="1"/>
  <c r="J22" i="1"/>
  <c r="H22" i="1"/>
  <c r="R22" i="1" s="1"/>
  <c r="Q21" i="1"/>
  <c r="P21" i="1"/>
  <c r="O21" i="1"/>
  <c r="N21" i="1"/>
  <c r="M21" i="1"/>
  <c r="H21" i="1"/>
  <c r="J21" i="1" s="1"/>
  <c r="Q20" i="1"/>
  <c r="P20" i="1"/>
  <c r="O20" i="1"/>
  <c r="N20" i="1"/>
  <c r="M20" i="1"/>
  <c r="J20" i="1"/>
  <c r="H20" i="1"/>
  <c r="R20" i="1" s="1"/>
  <c r="I19" i="1"/>
  <c r="G19" i="1"/>
  <c r="F19" i="1"/>
  <c r="E19" i="1"/>
  <c r="D19" i="1"/>
  <c r="H19" i="1" s="1"/>
  <c r="J19" i="1" s="1"/>
  <c r="C19" i="1"/>
  <c r="Q18" i="1"/>
  <c r="P18" i="1"/>
  <c r="O18" i="1"/>
  <c r="N18" i="1"/>
  <c r="M18" i="1"/>
  <c r="H18" i="1"/>
  <c r="J18" i="1" s="1"/>
  <c r="Q17" i="1"/>
  <c r="P17" i="1"/>
  <c r="O17" i="1"/>
  <c r="N17" i="1"/>
  <c r="M17" i="1"/>
  <c r="J17" i="1"/>
  <c r="H17" i="1"/>
  <c r="Q16" i="1"/>
  <c r="P16" i="1"/>
  <c r="O16" i="1"/>
  <c r="N16" i="1"/>
  <c r="M16" i="1"/>
  <c r="H16" i="1"/>
  <c r="J16" i="1" s="1"/>
  <c r="Q15" i="1"/>
  <c r="P15" i="1"/>
  <c r="O15" i="1"/>
  <c r="N15" i="1"/>
  <c r="M15" i="1"/>
  <c r="J15" i="1"/>
  <c r="H15" i="1"/>
  <c r="Q14" i="1"/>
  <c r="P14" i="1"/>
  <c r="O14" i="1"/>
  <c r="N14" i="1"/>
  <c r="M14" i="1"/>
  <c r="H14" i="1"/>
  <c r="J14" i="1" s="1"/>
  <c r="G13" i="1"/>
  <c r="F13" i="1"/>
  <c r="E13" i="1"/>
  <c r="D13" i="1"/>
  <c r="C13" i="1"/>
  <c r="Q12" i="1"/>
  <c r="P12" i="1"/>
  <c r="O12" i="1"/>
  <c r="N12" i="1"/>
  <c r="M12" i="1"/>
  <c r="H12" i="1"/>
  <c r="J12" i="1" s="1"/>
  <c r="Q11" i="1"/>
  <c r="P11" i="1"/>
  <c r="O11" i="1"/>
  <c r="N11" i="1"/>
  <c r="M11" i="1"/>
  <c r="J11" i="1"/>
  <c r="H11" i="1"/>
  <c r="Q10" i="1"/>
  <c r="P10" i="1"/>
  <c r="O10" i="1"/>
  <c r="N10" i="1"/>
  <c r="M10" i="1"/>
  <c r="H10" i="1"/>
  <c r="J10" i="1" s="1"/>
  <c r="Q9" i="1"/>
  <c r="P9" i="1"/>
  <c r="O9" i="1"/>
  <c r="N9" i="1"/>
  <c r="M9" i="1"/>
  <c r="J9" i="1"/>
  <c r="H9" i="1"/>
  <c r="Q8" i="1"/>
  <c r="P8" i="1"/>
  <c r="O8" i="1"/>
  <c r="N8" i="1"/>
  <c r="M8" i="1"/>
  <c r="H8" i="1"/>
  <c r="J8" i="1" s="1"/>
  <c r="S7" i="1"/>
  <c r="Q7" i="1"/>
  <c r="P7" i="1"/>
  <c r="O7" i="1"/>
  <c r="N7" i="1"/>
  <c r="J7" i="1"/>
  <c r="H7" i="1"/>
  <c r="S6" i="1"/>
  <c r="Q6" i="1"/>
  <c r="P6" i="1"/>
  <c r="O6" i="1"/>
  <c r="N6" i="1"/>
  <c r="M6" i="1"/>
  <c r="H6" i="1"/>
  <c r="J6" i="1" s="1"/>
  <c r="I5" i="1"/>
  <c r="H5" i="1"/>
  <c r="J5" i="1" s="1"/>
  <c r="T5" i="1" s="1"/>
  <c r="Q4" i="1"/>
  <c r="P4" i="1"/>
  <c r="O4" i="1"/>
  <c r="N4" i="1"/>
  <c r="M4" i="1"/>
  <c r="J4" i="1"/>
  <c r="T4" i="1" s="1"/>
  <c r="I4" i="1"/>
  <c r="S4" i="1" s="1"/>
  <c r="H4" i="1"/>
  <c r="R4" i="1" s="1"/>
  <c r="H3" i="1"/>
  <c r="R3" i="1" s="1"/>
  <c r="J50" i="1" l="1"/>
  <c r="T21" i="1"/>
  <c r="T40" i="1"/>
  <c r="T43" i="1"/>
  <c r="T7" i="1"/>
  <c r="T22" i="1"/>
  <c r="T39" i="1"/>
  <c r="T49" i="1"/>
  <c r="T12" i="1"/>
  <c r="T14" i="1"/>
  <c r="T15" i="1"/>
  <c r="T27" i="1"/>
  <c r="T30" i="1"/>
  <c r="T31" i="1"/>
  <c r="T38" i="1"/>
  <c r="T42" i="1"/>
  <c r="T48" i="1"/>
  <c r="T11" i="1"/>
  <c r="T25" i="1"/>
  <c r="T26" i="1"/>
  <c r="T29" i="1"/>
  <c r="T36" i="1"/>
  <c r="T47" i="1"/>
  <c r="T6" i="1"/>
  <c r="T16" i="1"/>
  <c r="T33" i="1"/>
  <c r="T8" i="1"/>
  <c r="T9" i="1"/>
  <c r="T18" i="1"/>
  <c r="T23" i="1"/>
  <c r="T41" i="1"/>
  <c r="T45" i="1"/>
  <c r="T51" i="1"/>
  <c r="T52" i="1"/>
  <c r="S3" i="1"/>
  <c r="R8" i="1"/>
  <c r="R10" i="1"/>
  <c r="R12" i="1"/>
  <c r="H13" i="1"/>
  <c r="R14" i="1"/>
  <c r="R16" i="1"/>
  <c r="R18" i="1"/>
  <c r="O54" i="1"/>
  <c r="R55" i="1"/>
  <c r="N57" i="1"/>
  <c r="S57" i="1"/>
  <c r="R21" i="1"/>
  <c r="R23" i="1"/>
  <c r="R25" i="1"/>
  <c r="R28" i="1"/>
  <c r="R30" i="1"/>
  <c r="R32" i="1"/>
  <c r="R37" i="1"/>
  <c r="R39" i="1"/>
  <c r="R43" i="1"/>
  <c r="R45" i="1"/>
  <c r="R47" i="1"/>
  <c r="R49" i="1"/>
  <c r="R51" i="1"/>
  <c r="R53" i="1"/>
  <c r="S55" i="1"/>
  <c r="O57" i="1"/>
  <c r="R58" i="1"/>
  <c r="J3" i="1"/>
  <c r="S47" i="1"/>
  <c r="M54" i="1"/>
  <c r="Q54" i="1"/>
  <c r="R56" i="1"/>
  <c r="J57" i="1"/>
  <c r="T57" i="1" s="1"/>
  <c r="P57" i="1"/>
  <c r="S58" i="1"/>
  <c r="O3" i="1"/>
  <c r="R6" i="1"/>
  <c r="P3" i="1"/>
  <c r="M3" i="1"/>
  <c r="Q3" i="1"/>
  <c r="R7" i="1"/>
  <c r="R9" i="1"/>
  <c r="R11" i="1"/>
  <c r="R15" i="1"/>
  <c r="R17" i="1"/>
  <c r="N3" i="1"/>
  <c r="J28" i="1"/>
  <c r="T28" i="1" s="1"/>
  <c r="N54" i="1"/>
  <c r="M57" i="1"/>
  <c r="T35" i="1" l="1"/>
  <c r="T3" i="1"/>
  <c r="T24" i="1"/>
  <c r="T46" i="1"/>
  <c r="T19" i="1"/>
  <c r="T44" i="1"/>
  <c r="T53" i="1"/>
  <c r="T34" i="1"/>
  <c r="T10" i="1"/>
  <c r="T37" i="1"/>
  <c r="T20" i="1"/>
  <c r="T50" i="1"/>
  <c r="T17" i="1"/>
  <c r="T32" i="1"/>
</calcChain>
</file>

<file path=xl/sharedStrings.xml><?xml version="1.0" encoding="utf-8"?>
<sst xmlns="http://schemas.openxmlformats.org/spreadsheetml/2006/main" count="137" uniqueCount="76">
  <si>
    <t>Wyszczególnienie</t>
  </si>
  <si>
    <t>Liczba bezrobotnych (stan na dzień 31.12.2015 r.)</t>
  </si>
  <si>
    <t>31.12.2015 r. - %</t>
  </si>
  <si>
    <t>Miasto Leżajsk</t>
  </si>
  <si>
    <t>Gmina Leżajsk</t>
  </si>
  <si>
    <t>Gmina Grodzisko Dolne</t>
  </si>
  <si>
    <t>Gmina Kuryłówka</t>
  </si>
  <si>
    <t>Gmina Nowa Sarzyna</t>
  </si>
  <si>
    <t>Powiat leżajski</t>
  </si>
  <si>
    <t>Powiat leżajski kobiety</t>
  </si>
  <si>
    <t>Powiat leżajski mężczyźni</t>
  </si>
  <si>
    <t>Liczba bezrobotnych ogółem</t>
  </si>
  <si>
    <t>W tym kobiet</t>
  </si>
  <si>
    <t>Wiek</t>
  </si>
  <si>
    <t xml:space="preserve">15-17 </t>
  </si>
  <si>
    <t>z ogółem z prawem do zasiłku</t>
  </si>
  <si>
    <t xml:space="preserve">wiek (w latach) </t>
  </si>
  <si>
    <t xml:space="preserve">18-24 </t>
  </si>
  <si>
    <t xml:space="preserve">25-34 </t>
  </si>
  <si>
    <t xml:space="preserve">35-44 </t>
  </si>
  <si>
    <t xml:space="preserve">45-54 </t>
  </si>
  <si>
    <t xml:space="preserve">55-59 </t>
  </si>
  <si>
    <t>60 i więcej</t>
  </si>
  <si>
    <t xml:space="preserve">Wykształcenie </t>
  </si>
  <si>
    <t xml:space="preserve">wyższe </t>
  </si>
  <si>
    <t xml:space="preserve">polic. i śr. zaw. </t>
  </si>
  <si>
    <t xml:space="preserve">śr. ogólnokszt. </t>
  </si>
  <si>
    <t xml:space="preserve">zasad. zawod. </t>
  </si>
  <si>
    <t xml:space="preserve">gimnazj. i poniżej </t>
  </si>
  <si>
    <t xml:space="preserve">Ogółem </t>
  </si>
  <si>
    <t>Staż</t>
  </si>
  <si>
    <t xml:space="preserve">do 1 roku </t>
  </si>
  <si>
    <t>pracy</t>
  </si>
  <si>
    <t>1 do5 lat</t>
  </si>
  <si>
    <t>ogółem</t>
  </si>
  <si>
    <t>5 do 10</t>
  </si>
  <si>
    <t>10 do 20</t>
  </si>
  <si>
    <t>20 do 30</t>
  </si>
  <si>
    <t xml:space="preserve">30 lat i więcej </t>
  </si>
  <si>
    <t xml:space="preserve">bez stażu </t>
  </si>
  <si>
    <t>Czas 
pozostawania
bez 
pracy</t>
  </si>
  <si>
    <t xml:space="preserve">do 1m-ca </t>
  </si>
  <si>
    <t>Czas</t>
  </si>
  <si>
    <t>1 do 3</t>
  </si>
  <si>
    <t>pozostawania</t>
  </si>
  <si>
    <t>3 do 6</t>
  </si>
  <si>
    <t xml:space="preserve">bez pracy </t>
  </si>
  <si>
    <t>6 do 12</t>
  </si>
  <si>
    <t>12 do 24</t>
  </si>
  <si>
    <t xml:space="preserve">powyżej 24 </t>
  </si>
  <si>
    <t>dotychczas niepracujące</t>
  </si>
  <si>
    <t>do 12 m-cy od dn. uk. nauki</t>
  </si>
  <si>
    <t>bez kwalifikacji zawodowych</t>
  </si>
  <si>
    <t>bez doświadczenia zawodowego</t>
  </si>
  <si>
    <t>kobiety, które po urodz. dziecka nie podjęły zatrudn.</t>
  </si>
  <si>
    <t>kobiety, które po urodz. dziecka nie podjęły zatrudn</t>
  </si>
  <si>
    <t>Osoby w szczególnej sytuacji na rynku pracy:</t>
  </si>
  <si>
    <r>
      <rPr>
        <b/>
        <sz val="10"/>
        <rFont val="Arial"/>
        <family val="2"/>
        <charset val="238"/>
      </rPr>
      <t>Łącznie</t>
    </r>
    <r>
      <rPr>
        <b/>
        <sz val="8"/>
        <rFont val="Arial"/>
        <family val="2"/>
        <charset val="238"/>
      </rPr>
      <t xml:space="preserve"> (wartości się nie sumują z powodu możliwości wielokrotnego spełniania warunku):</t>
    </r>
  </si>
  <si>
    <t>do 30 roku życia</t>
  </si>
  <si>
    <t>do 25 r. ż.</t>
  </si>
  <si>
    <t>długotrwale bezrobotne</t>
  </si>
  <si>
    <t>powyżej 50 r. ż.</t>
  </si>
  <si>
    <t>korzystające ze świadczeń pomocy społecznej</t>
  </si>
  <si>
    <t>posiadające co najmniej jedno dziecko do 6 roku życia</t>
  </si>
  <si>
    <t>posiadające co najmniej jedno dziecko niepełnosprawne do 18 roku życia</t>
  </si>
  <si>
    <t>niepełnosprawne</t>
  </si>
  <si>
    <t>osoby z ustalonym I profilem pomocy</t>
  </si>
  <si>
    <t>osoby z ustalonym II profilem pomocy</t>
  </si>
  <si>
    <t>osoby z ustalonym III profilem pomocy</t>
  </si>
  <si>
    <t>zarejestrowani w roku</t>
  </si>
  <si>
    <t>w tym po raz pierwszy</t>
  </si>
  <si>
    <t>w tym po raz kolejny</t>
  </si>
  <si>
    <t>wyrejestrowani w roku</t>
  </si>
  <si>
    <t>w tym podjęcie pracy</t>
  </si>
  <si>
    <t xml:space="preserve">Wykształ
cenie </t>
  </si>
  <si>
    <t>Powiat leżajski ogółem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</si>
</sst>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z_ł_-;\-* #,##0.00\ _z_ł_-;_-* &quot;-&quot;??\ _z_ł_-;_-@_-"/>
    <numFmt numFmtId="164" formatCode="_-* #,##0\ _z_ł_-;\-* #,##0\ _z_ł_-;_-* &quot;-&quot;??\ _z_ł_-;_-@_-"/>
    <numFmt numFmtId="165" formatCode="0.0"/>
    <numFmt numFmtId="166" formatCode="0.0%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b/>
      <sz val="12"/>
      <name val="Arial"/>
      <family val="2"/>
      <charset val="238"/>
    </font>
    <font>
      <sz val="12"/>
      <name val="Times New Roman"/>
      <family val="1"/>
      <charset val="238"/>
    </font>
    <font>
      <sz val="14"/>
      <name val="Times New Roman"/>
      <family val="1"/>
      <charset val="238"/>
    </font>
    <font>
      <b/>
      <sz val="10"/>
      <name val="Arial"/>
      <family val="2"/>
      <charset val="238"/>
    </font>
    <font>
      <b/>
      <i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1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i/>
      <sz val="12"/>
      <color rgb="FFFF000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4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8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2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82">
    <xf numFmtId="0" fontId="0" fillId="0" borderId="0" xfId="0"/>
    <xf numFmtId="0" fontId="2" fillId="2" borderId="0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2" fillId="3" borderId="10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 wrapText="1"/>
    </xf>
    <xf numFmtId="0" fontId="7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center" wrapText="1"/>
    </xf>
    <xf numFmtId="3" fontId="3" fillId="4" borderId="8" xfId="0" applyNumberFormat="1" applyFont="1" applyFill="1" applyBorder="1" applyAlignment="1">
      <alignment horizontal="center" vertical="top" wrapText="1"/>
    </xf>
    <xf numFmtId="0" fontId="3" fillId="3" borderId="8" xfId="0" applyFont="1" applyFill="1" applyBorder="1" applyAlignment="1">
      <alignment horizontal="center" vertical="top" wrapText="1"/>
    </xf>
    <xf numFmtId="9" fontId="8" fillId="6" borderId="8" xfId="2" applyFont="1" applyFill="1" applyBorder="1" applyAlignment="1">
      <alignment horizontal="center" vertical="top" wrapText="1"/>
    </xf>
    <xf numFmtId="9" fontId="8" fillId="6" borderId="3" xfId="2" applyFont="1" applyFill="1" applyBorder="1" applyAlignment="1">
      <alignment horizontal="center" vertical="top" wrapText="1"/>
    </xf>
    <xf numFmtId="9" fontId="8" fillId="4" borderId="8" xfId="2" applyNumberFormat="1" applyFont="1" applyFill="1" applyBorder="1" applyAlignment="1">
      <alignment horizontal="center" vertical="top" wrapText="1"/>
    </xf>
    <xf numFmtId="9" fontId="8" fillId="3" borderId="8" xfId="2" applyNumberFormat="1" applyFont="1" applyFill="1" applyBorder="1" applyAlignment="1">
      <alignment horizontal="center" vertical="top" wrapText="1"/>
    </xf>
    <xf numFmtId="0" fontId="3" fillId="6" borderId="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9" fontId="10" fillId="0" borderId="8" xfId="2" applyFont="1" applyFill="1" applyBorder="1" applyAlignment="1">
      <alignment horizontal="center" wrapText="1"/>
    </xf>
    <xf numFmtId="9" fontId="10" fillId="0" borderId="3" xfId="2" applyFont="1" applyFill="1" applyBorder="1" applyAlignment="1">
      <alignment horizontal="center" wrapText="1"/>
    </xf>
    <xf numFmtId="9" fontId="10" fillId="4" borderId="8" xfId="2" applyFont="1" applyFill="1" applyBorder="1" applyAlignment="1">
      <alignment horizontal="center" wrapText="1"/>
    </xf>
    <xf numFmtId="9" fontId="8" fillId="3" borderId="8" xfId="2" applyFont="1" applyFill="1" applyBorder="1" applyAlignment="1">
      <alignment horizontal="center" vertical="top" wrapText="1"/>
    </xf>
    <xf numFmtId="0" fontId="6" fillId="5" borderId="10" xfId="0" applyFont="1" applyFill="1" applyBorder="1" applyAlignment="1">
      <alignment horizontal="center" wrapText="1"/>
    </xf>
    <xf numFmtId="0" fontId="11" fillId="0" borderId="15" xfId="0" applyFont="1" applyFill="1" applyBorder="1" applyAlignment="1">
      <alignment horizontal="center" wrapText="1"/>
    </xf>
    <xf numFmtId="0" fontId="10" fillId="6" borderId="16" xfId="0" applyFont="1" applyFill="1" applyBorder="1" applyAlignment="1">
      <alignment horizontal="center" vertical="top" wrapText="1"/>
    </xf>
    <xf numFmtId="0" fontId="10" fillId="6" borderId="15" xfId="0" applyFont="1" applyFill="1" applyBorder="1" applyAlignment="1">
      <alignment horizontal="center" vertical="top" wrapText="1"/>
    </xf>
    <xf numFmtId="0" fontId="10" fillId="6" borderId="17" xfId="0" applyFont="1" applyFill="1" applyBorder="1" applyAlignment="1">
      <alignment horizontal="center" wrapText="1"/>
    </xf>
    <xf numFmtId="0" fontId="3" fillId="6" borderId="15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0" xfId="0" applyBorder="1"/>
    <xf numFmtId="0" fontId="10" fillId="0" borderId="10" xfId="0" applyFont="1" applyFill="1" applyBorder="1" applyAlignment="1">
      <alignment horizontal="center" wrapText="1"/>
    </xf>
    <xf numFmtId="0" fontId="10" fillId="6" borderId="2" xfId="0" applyFont="1" applyFill="1" applyBorder="1" applyAlignment="1">
      <alignment horizontal="center" vertical="top" wrapText="1"/>
    </xf>
    <xf numFmtId="0" fontId="10" fillId="6" borderId="10" xfId="0" applyFont="1" applyFill="1" applyBorder="1" applyAlignment="1">
      <alignment horizontal="center" vertical="top" wrapText="1"/>
    </xf>
    <xf numFmtId="0" fontId="10" fillId="6" borderId="1" xfId="0" applyFont="1" applyFill="1" applyBorder="1" applyAlignment="1">
      <alignment horizontal="center" wrapText="1"/>
    </xf>
    <xf numFmtId="0" fontId="12" fillId="4" borderId="15" xfId="0" applyFont="1" applyFill="1" applyBorder="1" applyAlignment="1">
      <alignment horizontal="center"/>
    </xf>
    <xf numFmtId="0" fontId="10" fillId="6" borderId="19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wrapText="1"/>
    </xf>
    <xf numFmtId="0" fontId="3" fillId="6" borderId="20" xfId="0" applyFont="1" applyFill="1" applyBorder="1" applyAlignment="1">
      <alignment horizontal="center" vertical="center" wrapText="1"/>
    </xf>
    <xf numFmtId="9" fontId="10" fillId="0" borderId="24" xfId="2" applyFont="1" applyFill="1" applyBorder="1" applyAlignment="1">
      <alignment horizontal="center" vertical="center" wrapText="1"/>
    </xf>
    <xf numFmtId="9" fontId="10" fillId="0" borderId="25" xfId="2" applyFont="1" applyFill="1" applyBorder="1" applyAlignment="1">
      <alignment horizontal="center" vertical="center" wrapText="1"/>
    </xf>
    <xf numFmtId="9" fontId="10" fillId="4" borderId="27" xfId="2" applyFont="1" applyFill="1" applyBorder="1" applyAlignment="1">
      <alignment horizontal="center" vertical="center" wrapText="1"/>
    </xf>
    <xf numFmtId="0" fontId="6" fillId="5" borderId="27" xfId="0" applyFont="1" applyFill="1" applyBorder="1" applyAlignment="1">
      <alignment horizontal="center" wrapText="1"/>
    </xf>
    <xf numFmtId="0" fontId="3" fillId="6" borderId="27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top" wrapText="1"/>
    </xf>
    <xf numFmtId="0" fontId="6" fillId="5" borderId="32" xfId="0" applyFont="1" applyFill="1" applyBorder="1" applyAlignment="1">
      <alignment horizontal="center" wrapText="1"/>
    </xf>
    <xf numFmtId="0" fontId="3" fillId="6" borderId="32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top" wrapText="1"/>
    </xf>
    <xf numFmtId="9" fontId="10" fillId="0" borderId="36" xfId="2" applyFont="1" applyFill="1" applyBorder="1" applyAlignment="1">
      <alignment horizontal="center" vertical="center" wrapText="1"/>
    </xf>
    <xf numFmtId="9" fontId="10" fillId="0" borderId="37" xfId="2" applyFont="1" applyFill="1" applyBorder="1" applyAlignment="1">
      <alignment horizontal="center" vertical="center" wrapText="1"/>
    </xf>
    <xf numFmtId="0" fontId="6" fillId="5" borderId="38" xfId="0" applyFont="1" applyFill="1" applyBorder="1" applyAlignment="1">
      <alignment horizontal="center" wrapText="1"/>
    </xf>
    <xf numFmtId="0" fontId="13" fillId="6" borderId="38" xfId="0" applyNumberFormat="1" applyFont="1" applyFill="1" applyBorder="1" applyAlignment="1">
      <alignment horizontal="center" vertical="center" wrapText="1"/>
    </xf>
    <xf numFmtId="0" fontId="6" fillId="5" borderId="39" xfId="0" applyFont="1" applyFill="1" applyBorder="1" applyAlignment="1">
      <alignment horizontal="center" wrapText="1"/>
    </xf>
    <xf numFmtId="9" fontId="10" fillId="0" borderId="41" xfId="2" applyFont="1" applyFill="1" applyBorder="1" applyAlignment="1">
      <alignment horizontal="center" vertical="center" wrapText="1"/>
    </xf>
    <xf numFmtId="9" fontId="10" fillId="0" borderId="42" xfId="2" applyFont="1" applyFill="1" applyBorder="1" applyAlignment="1">
      <alignment horizontal="center" vertical="center" wrapText="1"/>
    </xf>
    <xf numFmtId="9" fontId="10" fillId="0" borderId="45" xfId="2" applyFont="1" applyFill="1" applyBorder="1" applyAlignment="1">
      <alignment horizontal="center" vertical="center" wrapText="1"/>
    </xf>
    <xf numFmtId="9" fontId="10" fillId="0" borderId="46" xfId="2" applyFont="1" applyFill="1" applyBorder="1" applyAlignment="1">
      <alignment horizontal="center" vertical="center" wrapText="1"/>
    </xf>
    <xf numFmtId="9" fontId="10" fillId="0" borderId="47" xfId="2" applyFont="1" applyFill="1" applyBorder="1" applyAlignment="1">
      <alignment horizontal="center" vertical="center" wrapText="1"/>
    </xf>
    <xf numFmtId="9" fontId="10" fillId="0" borderId="50" xfId="2" applyFont="1" applyFill="1" applyBorder="1" applyAlignment="1">
      <alignment horizontal="center" vertical="center" wrapText="1"/>
    </xf>
    <xf numFmtId="9" fontId="10" fillId="0" borderId="51" xfId="2" applyFont="1" applyFill="1" applyBorder="1" applyAlignment="1">
      <alignment horizontal="center" vertical="center" wrapText="1"/>
    </xf>
    <xf numFmtId="0" fontId="11" fillId="4" borderId="31" xfId="0" applyFont="1" applyFill="1" applyBorder="1" applyAlignment="1">
      <alignment horizontal="center" vertical="top" wrapText="1"/>
    </xf>
    <xf numFmtId="0" fontId="3" fillId="3" borderId="15" xfId="0" applyFont="1" applyFill="1" applyBorder="1" applyAlignment="1">
      <alignment horizontal="center" vertical="top" wrapText="1"/>
    </xf>
    <xf numFmtId="0" fontId="3" fillId="6" borderId="17" xfId="0" applyFont="1" applyFill="1" applyBorder="1" applyAlignment="1">
      <alignment horizontal="center" vertical="top" wrapText="1"/>
    </xf>
    <xf numFmtId="0" fontId="10" fillId="6" borderId="31" xfId="0" applyFont="1" applyFill="1" applyBorder="1" applyAlignment="1">
      <alignment horizontal="center" vertical="top" wrapText="1"/>
    </xf>
    <xf numFmtId="0" fontId="10" fillId="6" borderId="7" xfId="0" applyFont="1" applyFill="1" applyBorder="1" applyAlignment="1">
      <alignment horizontal="center" vertical="top" wrapText="1"/>
    </xf>
    <xf numFmtId="0" fontId="10" fillId="6" borderId="52" xfId="0" applyFont="1" applyFill="1" applyBorder="1" applyAlignment="1">
      <alignment horizontal="center" vertical="top" wrapText="1"/>
    </xf>
    <xf numFmtId="0" fontId="8" fillId="4" borderId="31" xfId="0" applyFont="1" applyFill="1" applyBorder="1" applyAlignment="1">
      <alignment horizontal="center" vertical="top" wrapText="1"/>
    </xf>
    <xf numFmtId="0" fontId="6" fillId="5" borderId="1" xfId="0" applyFont="1" applyFill="1" applyBorder="1" applyAlignment="1">
      <alignment horizontal="center" wrapText="1"/>
    </xf>
    <xf numFmtId="0" fontId="6" fillId="5" borderId="17" xfId="0" applyFont="1" applyFill="1" applyBorder="1" applyAlignment="1">
      <alignment horizontal="center" wrapText="1"/>
    </xf>
    <xf numFmtId="16" fontId="6" fillId="5" borderId="27" xfId="0" applyNumberFormat="1" applyFont="1" applyFill="1" applyBorder="1" applyAlignment="1">
      <alignment horizontal="center" wrapText="1"/>
    </xf>
    <xf numFmtId="0" fontId="12" fillId="5" borderId="17" xfId="0" applyFont="1" applyFill="1" applyBorder="1" applyAlignment="1">
      <alignment wrapText="1"/>
    </xf>
    <xf numFmtId="0" fontId="0" fillId="5" borderId="17" xfId="0" applyFill="1" applyBorder="1" applyAlignment="1">
      <alignment wrapText="1"/>
    </xf>
    <xf numFmtId="0" fontId="12" fillId="5" borderId="6" xfId="0" applyFont="1" applyFill="1" applyBorder="1" applyAlignment="1">
      <alignment wrapText="1"/>
    </xf>
    <xf numFmtId="0" fontId="0" fillId="5" borderId="6" xfId="0" applyFill="1" applyBorder="1" applyAlignment="1">
      <alignment wrapText="1"/>
    </xf>
    <xf numFmtId="0" fontId="11" fillId="4" borderId="10" xfId="0" applyFont="1" applyFill="1" applyBorder="1" applyAlignment="1">
      <alignment horizontal="center" vertical="top" wrapText="1"/>
    </xf>
    <xf numFmtId="165" fontId="10" fillId="6" borderId="10" xfId="0" applyNumberFormat="1" applyFont="1" applyFill="1" applyBorder="1" applyAlignment="1">
      <alignment horizontal="center" vertical="top" wrapText="1"/>
    </xf>
    <xf numFmtId="165" fontId="10" fillId="6" borderId="2" xfId="0" applyNumberFormat="1" applyFont="1" applyFill="1" applyBorder="1" applyAlignment="1">
      <alignment horizontal="center" vertical="top" wrapText="1"/>
    </xf>
    <xf numFmtId="165" fontId="10" fillId="6" borderId="53" xfId="0" applyNumberFormat="1" applyFont="1" applyFill="1" applyBorder="1" applyAlignment="1">
      <alignment horizontal="center" vertical="top" wrapText="1"/>
    </xf>
    <xf numFmtId="165" fontId="8" fillId="4" borderId="8" xfId="0" applyNumberFormat="1" applyFont="1" applyFill="1" applyBorder="1" applyAlignment="1">
      <alignment horizontal="center" vertical="top" wrapText="1"/>
    </xf>
    <xf numFmtId="9" fontId="10" fillId="0" borderId="54" xfId="2" applyFont="1" applyFill="1" applyBorder="1" applyAlignment="1">
      <alignment horizontal="center" vertical="center" wrapText="1"/>
    </xf>
    <xf numFmtId="9" fontId="10" fillId="0" borderId="55" xfId="2" applyFont="1" applyFill="1" applyBorder="1" applyAlignment="1">
      <alignment horizontal="center" vertical="center" wrapText="1"/>
    </xf>
    <xf numFmtId="9" fontId="10" fillId="0" borderId="58" xfId="2" applyFont="1" applyFill="1" applyBorder="1" applyAlignment="1">
      <alignment horizontal="center" vertical="center" wrapText="1"/>
    </xf>
    <xf numFmtId="9" fontId="10" fillId="0" borderId="59" xfId="2" applyFont="1" applyFill="1" applyBorder="1" applyAlignment="1">
      <alignment horizontal="center" vertical="center" wrapText="1"/>
    </xf>
    <xf numFmtId="1" fontId="11" fillId="6" borderId="10" xfId="0" applyNumberFormat="1" applyFont="1" applyFill="1" applyBorder="1" applyAlignment="1">
      <alignment horizontal="center" wrapText="1"/>
    </xf>
    <xf numFmtId="0" fontId="11" fillId="6" borderId="10" xfId="0" applyFont="1" applyFill="1" applyBorder="1" applyAlignment="1">
      <alignment horizontal="center" wrapText="1"/>
    </xf>
    <xf numFmtId="0" fontId="11" fillId="6" borderId="17" xfId="0" applyFont="1" applyFill="1" applyBorder="1" applyAlignment="1">
      <alignment horizontal="center" wrapText="1"/>
    </xf>
    <xf numFmtId="0" fontId="0" fillId="0" borderId="16" xfId="0" applyBorder="1"/>
    <xf numFmtId="0" fontId="12" fillId="0" borderId="17" xfId="0" applyFont="1" applyBorder="1"/>
    <xf numFmtId="0" fontId="12" fillId="0" borderId="0" xfId="0" applyFont="1" applyBorder="1"/>
    <xf numFmtId="0" fontId="3" fillId="2" borderId="4" xfId="0" applyFont="1" applyFill="1" applyBorder="1" applyAlignment="1">
      <alignment horizontal="center" vertical="center" wrapText="1"/>
    </xf>
    <xf numFmtId="0" fontId="10" fillId="0" borderId="4" xfId="0" applyFont="1" applyBorder="1"/>
    <xf numFmtId="0" fontId="3" fillId="3" borderId="5" xfId="0" applyFont="1" applyFill="1" applyBorder="1" applyAlignment="1">
      <alignment horizontal="center" vertical="top" wrapText="1"/>
    </xf>
    <xf numFmtId="9" fontId="16" fillId="3" borderId="8" xfId="2" applyFont="1" applyFill="1" applyBorder="1" applyAlignment="1">
      <alignment horizontal="center" vertical="top" wrapText="1"/>
    </xf>
    <xf numFmtId="0" fontId="3" fillId="3" borderId="18" xfId="0" applyFont="1" applyFill="1" applyBorder="1" applyAlignment="1">
      <alignment horizontal="center" vertical="top" wrapText="1"/>
    </xf>
    <xf numFmtId="0" fontId="3" fillId="6" borderId="27" xfId="0" applyFont="1" applyFill="1" applyBorder="1" applyAlignment="1">
      <alignment horizontal="center" wrapText="1"/>
    </xf>
    <xf numFmtId="0" fontId="6" fillId="8" borderId="17" xfId="0" applyFont="1" applyFill="1" applyBorder="1" applyAlignment="1">
      <alignment horizontal="left"/>
    </xf>
    <xf numFmtId="0" fontId="6" fillId="8" borderId="16" xfId="0" applyFont="1" applyFill="1" applyBorder="1" applyAlignment="1">
      <alignment horizontal="left"/>
    </xf>
    <xf numFmtId="165" fontId="0" fillId="0" borderId="0" xfId="0" applyNumberFormat="1" applyBorder="1"/>
    <xf numFmtId="165" fontId="0" fillId="0" borderId="16" xfId="0" applyNumberFormat="1" applyBorder="1"/>
    <xf numFmtId="9" fontId="8" fillId="3" borderId="8" xfId="2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6" fillId="8" borderId="30" xfId="0" applyFont="1" applyFill="1" applyBorder="1" applyAlignment="1">
      <alignment horizontal="left"/>
    </xf>
    <xf numFmtId="0" fontId="3" fillId="6" borderId="20" xfId="0" applyFont="1" applyFill="1" applyBorder="1" applyAlignment="1">
      <alignment horizont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6" borderId="62" xfId="0" applyFont="1" applyFill="1" applyBorder="1" applyAlignment="1">
      <alignment horizontal="center" wrapText="1"/>
    </xf>
    <xf numFmtId="0" fontId="3" fillId="3" borderId="32" xfId="0" applyFont="1" applyFill="1" applyBorder="1" applyAlignment="1">
      <alignment horizontal="center" vertical="center" wrapText="1"/>
    </xf>
    <xf numFmtId="0" fontId="6" fillId="10" borderId="46" xfId="0" applyFont="1" applyFill="1" applyBorder="1"/>
    <xf numFmtId="0" fontId="6" fillId="10" borderId="61" xfId="0" applyFont="1" applyFill="1" applyBorder="1"/>
    <xf numFmtId="0" fontId="18" fillId="0" borderId="46" xfId="0" applyFont="1" applyBorder="1"/>
    <xf numFmtId="0" fontId="18" fillId="0" borderId="39" xfId="0" applyFont="1" applyBorder="1"/>
    <xf numFmtId="0" fontId="18" fillId="0" borderId="68" xfId="0" applyFont="1" applyBorder="1"/>
    <xf numFmtId="164" fontId="11" fillId="4" borderId="18" xfId="1" applyNumberFormat="1" applyFont="1" applyFill="1" applyBorder="1" applyAlignment="1">
      <alignment horizontal="center"/>
    </xf>
    <xf numFmtId="0" fontId="6" fillId="10" borderId="47" xfId="0" applyFont="1" applyFill="1" applyBorder="1"/>
    <xf numFmtId="0" fontId="6" fillId="0" borderId="0" xfId="0" applyFont="1"/>
    <xf numFmtId="0" fontId="6" fillId="10" borderId="25" xfId="0" applyFont="1" applyFill="1" applyBorder="1"/>
    <xf numFmtId="0" fontId="6" fillId="10" borderId="73" xfId="0" applyFont="1" applyFill="1" applyBorder="1"/>
    <xf numFmtId="0" fontId="18" fillId="0" borderId="25" xfId="0" applyFont="1" applyBorder="1"/>
    <xf numFmtId="0" fontId="18" fillId="0" borderId="40" xfId="0" applyFont="1" applyBorder="1"/>
    <xf numFmtId="0" fontId="18" fillId="0" borderId="63" xfId="0" applyFont="1" applyBorder="1"/>
    <xf numFmtId="164" fontId="11" fillId="4" borderId="27" xfId="1" applyNumberFormat="1" applyFont="1" applyFill="1" applyBorder="1" applyAlignment="1">
      <alignment horizontal="center"/>
    </xf>
    <xf numFmtId="164" fontId="11" fillId="4" borderId="27" xfId="1" applyNumberFormat="1" applyFont="1" applyFill="1" applyBorder="1"/>
    <xf numFmtId="0" fontId="6" fillId="10" borderId="51" xfId="0" applyFont="1" applyFill="1" applyBorder="1"/>
    <xf numFmtId="0" fontId="0" fillId="10" borderId="75" xfId="0" applyFill="1" applyBorder="1"/>
    <xf numFmtId="0" fontId="18" fillId="0" borderId="51" xfId="0" applyFont="1" applyBorder="1"/>
    <xf numFmtId="0" fontId="18" fillId="0" borderId="76" xfId="0" applyFont="1" applyBorder="1"/>
    <xf numFmtId="0" fontId="18" fillId="0" borderId="65" xfId="0" applyFont="1" applyBorder="1"/>
    <xf numFmtId="164" fontId="11" fillId="4" borderId="32" xfId="1" applyNumberFormat="1" applyFont="1" applyFill="1" applyBorder="1" applyAlignment="1">
      <alignment horizontal="center"/>
    </xf>
    <xf numFmtId="0" fontId="20" fillId="0" borderId="0" xfId="0" applyFont="1"/>
    <xf numFmtId="0" fontId="12" fillId="0" borderId="0" xfId="0" applyFont="1"/>
    <xf numFmtId="0" fontId="10" fillId="0" borderId="0" xfId="0" applyFont="1" applyFill="1" applyBorder="1" applyAlignment="1">
      <alignment horizontal="center"/>
    </xf>
    <xf numFmtId="0" fontId="6" fillId="8" borderId="0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 vertical="top" wrapText="1"/>
    </xf>
    <xf numFmtId="0" fontId="15" fillId="2" borderId="53" xfId="0" applyFont="1" applyFill="1" applyBorder="1" applyAlignment="1">
      <alignment horizontal="center" vertical="top" wrapText="1"/>
    </xf>
    <xf numFmtId="0" fontId="6" fillId="8" borderId="74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center" wrapText="1"/>
    </xf>
    <xf numFmtId="0" fontId="10" fillId="6" borderId="25" xfId="0" applyNumberFormat="1" applyFont="1" applyFill="1" applyBorder="1" applyAlignment="1">
      <alignment horizontal="center" vertical="center" wrapText="1"/>
    </xf>
    <xf numFmtId="0" fontId="10" fillId="6" borderId="40" xfId="0" applyNumberFormat="1" applyFont="1" applyFill="1" applyBorder="1" applyAlignment="1">
      <alignment horizontal="center" vertical="center" wrapText="1"/>
    </xf>
    <xf numFmtId="0" fontId="10" fillId="6" borderId="63" xfId="0" applyNumberFormat="1" applyFont="1" applyFill="1" applyBorder="1" applyAlignment="1">
      <alignment horizontal="center" vertical="center" wrapText="1"/>
    </xf>
    <xf numFmtId="0" fontId="10" fillId="6" borderId="51" xfId="0" applyFont="1" applyFill="1" applyBorder="1" applyAlignment="1">
      <alignment horizontal="center" vertical="center" wrapText="1"/>
    </xf>
    <xf numFmtId="0" fontId="10" fillId="6" borderId="76" xfId="0" applyFont="1" applyFill="1" applyBorder="1" applyAlignment="1">
      <alignment horizontal="center" vertical="center" wrapText="1"/>
    </xf>
    <xf numFmtId="0" fontId="10" fillId="6" borderId="65" xfId="0" applyFont="1" applyFill="1" applyBorder="1" applyAlignment="1">
      <alignment horizontal="center" vertical="center" wrapText="1"/>
    </xf>
    <xf numFmtId="0" fontId="10" fillId="6" borderId="21" xfId="0" applyNumberFormat="1" applyFont="1" applyFill="1" applyBorder="1" applyAlignment="1">
      <alignment horizontal="center" vertical="center" wrapText="1"/>
    </xf>
    <xf numFmtId="0" fontId="10" fillId="6" borderId="22" xfId="0" applyNumberFormat="1" applyFont="1" applyFill="1" applyBorder="1" applyAlignment="1">
      <alignment horizontal="center" vertical="center" wrapText="1"/>
    </xf>
    <xf numFmtId="0" fontId="10" fillId="6" borderId="28" xfId="0" applyNumberFormat="1" applyFont="1" applyFill="1" applyBorder="1" applyAlignment="1">
      <alignment horizontal="center" vertical="center" wrapText="1"/>
    </xf>
    <xf numFmtId="1" fontId="10" fillId="6" borderId="29" xfId="0" applyNumberFormat="1" applyFont="1" applyFill="1" applyBorder="1" applyAlignment="1">
      <alignment horizontal="center" vertical="center" wrapText="1"/>
    </xf>
    <xf numFmtId="0" fontId="10" fillId="6" borderId="29" xfId="0" applyNumberFormat="1" applyFont="1" applyFill="1" applyBorder="1" applyAlignment="1">
      <alignment horizontal="center" vertical="center" wrapText="1"/>
    </xf>
    <xf numFmtId="0" fontId="10" fillId="6" borderId="33" xfId="0" applyNumberFormat="1" applyFont="1" applyFill="1" applyBorder="1" applyAlignment="1">
      <alignment horizontal="center" vertical="center" wrapText="1"/>
    </xf>
    <xf numFmtId="0" fontId="10" fillId="6" borderId="34" xfId="0" applyNumberFormat="1" applyFont="1" applyFill="1" applyBorder="1" applyAlignment="1">
      <alignment horizontal="center" vertical="center" wrapText="1"/>
    </xf>
    <xf numFmtId="0" fontId="10" fillId="7" borderId="38" xfId="0" applyNumberFormat="1" applyFont="1" applyFill="1" applyBorder="1" applyAlignment="1">
      <alignment horizontal="center" vertical="center" wrapText="1"/>
    </xf>
    <xf numFmtId="0" fontId="10" fillId="6" borderId="43" xfId="0" applyNumberFormat="1" applyFont="1" applyFill="1" applyBorder="1" applyAlignment="1">
      <alignment horizontal="center" vertical="center" wrapText="1"/>
    </xf>
    <xf numFmtId="0" fontId="10" fillId="6" borderId="48" xfId="0" applyNumberFormat="1" applyFont="1" applyFill="1" applyBorder="1" applyAlignment="1">
      <alignment horizontal="center" vertical="center" wrapText="1"/>
    </xf>
    <xf numFmtId="0" fontId="10" fillId="6" borderId="49" xfId="0" applyNumberFormat="1" applyFont="1" applyFill="1" applyBorder="1" applyAlignment="1">
      <alignment horizontal="center" vertical="center" wrapText="1"/>
    </xf>
    <xf numFmtId="1" fontId="10" fillId="6" borderId="31" xfId="0" applyNumberFormat="1" applyFont="1" applyFill="1" applyBorder="1" applyAlignment="1">
      <alignment horizontal="center" vertical="top" wrapText="1"/>
    </xf>
    <xf numFmtId="1" fontId="10" fillId="6" borderId="10" xfId="0" applyNumberFormat="1" applyFont="1" applyFill="1" applyBorder="1" applyAlignment="1">
      <alignment horizontal="center" vertical="top" wrapText="1"/>
    </xf>
    <xf numFmtId="164" fontId="19" fillId="0" borderId="23" xfId="1" applyNumberFormat="1" applyFont="1" applyFill="1" applyBorder="1"/>
    <xf numFmtId="164" fontId="19" fillId="0" borderId="30" xfId="1" applyNumberFormat="1" applyFont="1" applyFill="1" applyBorder="1"/>
    <xf numFmtId="164" fontId="19" fillId="0" borderId="35" xfId="1" applyNumberFormat="1" applyFont="1" applyFill="1" applyBorder="1"/>
    <xf numFmtId="0" fontId="10" fillId="0" borderId="12" xfId="0" applyFont="1" applyFill="1" applyBorder="1" applyAlignment="1">
      <alignment horizontal="center" vertical="center" wrapText="1"/>
    </xf>
    <xf numFmtId="0" fontId="10" fillId="6" borderId="13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1" fontId="10" fillId="6" borderId="25" xfId="0" applyNumberFormat="1" applyFont="1" applyFill="1" applyBorder="1" applyAlignment="1">
      <alignment horizontal="center" vertical="center" wrapText="1"/>
    </xf>
    <xf numFmtId="1" fontId="10" fillId="6" borderId="40" xfId="0" applyNumberFormat="1" applyFont="1" applyFill="1" applyBorder="1" applyAlignment="1">
      <alignment horizontal="center" vertical="center" wrapText="1"/>
    </xf>
    <xf numFmtId="1" fontId="10" fillId="6" borderId="63" xfId="0" applyNumberFormat="1" applyFont="1" applyFill="1" applyBorder="1" applyAlignment="1">
      <alignment horizontal="center" vertical="center" wrapText="1"/>
    </xf>
    <xf numFmtId="1" fontId="10" fillId="6" borderId="47" xfId="0" applyNumberFormat="1" applyFont="1" applyFill="1" applyBorder="1" applyAlignment="1">
      <alignment horizontal="center" vertical="center" wrapText="1"/>
    </xf>
    <xf numFmtId="1" fontId="10" fillId="6" borderId="69" xfId="0" applyNumberFormat="1" applyFont="1" applyFill="1" applyBorder="1" applyAlignment="1">
      <alignment horizontal="center" vertical="center" wrapText="1"/>
    </xf>
    <xf numFmtId="1" fontId="10" fillId="6" borderId="60" xfId="0" applyNumberFormat="1" applyFont="1" applyFill="1" applyBorder="1" applyAlignment="1">
      <alignment horizontal="center" vertical="center" wrapText="1"/>
    </xf>
    <xf numFmtId="0" fontId="3" fillId="6" borderId="64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10" fillId="6" borderId="21" xfId="0" applyNumberFormat="1" applyFont="1" applyFill="1" applyBorder="1" applyAlignment="1">
      <alignment horizontal="center" wrapText="1"/>
    </xf>
    <xf numFmtId="0" fontId="10" fillId="6" borderId="22" xfId="0" applyNumberFormat="1" applyFont="1" applyFill="1" applyBorder="1" applyAlignment="1">
      <alignment horizontal="center" wrapText="1"/>
    </xf>
    <xf numFmtId="0" fontId="3" fillId="3" borderId="20" xfId="0" applyFont="1" applyFill="1" applyBorder="1" applyAlignment="1">
      <alignment horizontal="center" wrapText="1"/>
    </xf>
    <xf numFmtId="0" fontId="10" fillId="6" borderId="28" xfId="0" applyNumberFormat="1" applyFont="1" applyFill="1" applyBorder="1" applyAlignment="1">
      <alignment horizontal="center" wrapText="1"/>
    </xf>
    <xf numFmtId="0" fontId="10" fillId="6" borderId="29" xfId="0" applyNumberFormat="1" applyFont="1" applyFill="1" applyBorder="1" applyAlignment="1">
      <alignment horizontal="center" wrapText="1"/>
    </xf>
    <xf numFmtId="0" fontId="3" fillId="3" borderId="27" xfId="0" applyFont="1" applyFill="1" applyBorder="1" applyAlignment="1">
      <alignment horizontal="center" wrapText="1"/>
    </xf>
    <xf numFmtId="0" fontId="10" fillId="6" borderId="56" xfId="0" applyNumberFormat="1" applyFont="1" applyFill="1" applyBorder="1" applyAlignment="1">
      <alignment horizontal="center" wrapText="1"/>
    </xf>
    <xf numFmtId="0" fontId="10" fillId="6" borderId="57" xfId="0" applyNumberFormat="1" applyFont="1" applyFill="1" applyBorder="1" applyAlignment="1">
      <alignment horizontal="center" wrapText="1"/>
    </xf>
    <xf numFmtId="0" fontId="3" fillId="6" borderId="11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 wrapText="1"/>
    </xf>
    <xf numFmtId="0" fontId="3" fillId="3" borderId="38" xfId="0" applyFont="1" applyFill="1" applyBorder="1" applyAlignment="1">
      <alignment horizontal="center" vertical="center" wrapText="1"/>
    </xf>
    <xf numFmtId="0" fontId="10" fillId="6" borderId="47" xfId="0" applyNumberFormat="1" applyFont="1" applyFill="1" applyBorder="1" applyAlignment="1">
      <alignment horizontal="center" vertical="center" wrapText="1"/>
    </xf>
    <xf numFmtId="0" fontId="10" fillId="6" borderId="69" xfId="0" applyFont="1" applyFill="1" applyBorder="1" applyAlignment="1">
      <alignment horizontal="center" vertical="center" wrapText="1"/>
    </xf>
    <xf numFmtId="0" fontId="10" fillId="6" borderId="69" xfId="0" applyNumberFormat="1" applyFont="1" applyFill="1" applyBorder="1" applyAlignment="1">
      <alignment horizontal="center" vertical="center" wrapText="1"/>
    </xf>
    <xf numFmtId="0" fontId="10" fillId="6" borderId="71" xfId="0" applyNumberFormat="1" applyFont="1" applyFill="1" applyBorder="1" applyAlignment="1">
      <alignment horizontal="center" vertical="center" wrapText="1"/>
    </xf>
    <xf numFmtId="0" fontId="10" fillId="6" borderId="73" xfId="0" applyNumberFormat="1" applyFont="1" applyFill="1" applyBorder="1" applyAlignment="1">
      <alignment horizontal="center" vertical="center" wrapText="1"/>
    </xf>
    <xf numFmtId="0" fontId="10" fillId="6" borderId="40" xfId="0" applyFont="1" applyFill="1" applyBorder="1" applyAlignment="1">
      <alignment horizontal="center" vertical="center" wrapText="1"/>
    </xf>
    <xf numFmtId="0" fontId="10" fillId="6" borderId="51" xfId="0" applyNumberFormat="1" applyFont="1" applyFill="1" applyBorder="1" applyAlignment="1">
      <alignment horizontal="center" vertical="center" wrapText="1"/>
    </xf>
    <xf numFmtId="0" fontId="10" fillId="6" borderId="76" xfId="0" applyNumberFormat="1" applyFont="1" applyFill="1" applyBorder="1" applyAlignment="1">
      <alignment horizontal="center" vertical="center" wrapText="1"/>
    </xf>
    <xf numFmtId="0" fontId="10" fillId="6" borderId="75" xfId="0" applyNumberFormat="1" applyFont="1" applyFill="1" applyBorder="1" applyAlignment="1">
      <alignment horizontal="center" vertical="center" wrapText="1"/>
    </xf>
    <xf numFmtId="0" fontId="10" fillId="6" borderId="46" xfId="0" applyNumberFormat="1" applyFont="1" applyFill="1" applyBorder="1" applyAlignment="1">
      <alignment horizontal="center" vertical="center" wrapText="1"/>
    </xf>
    <xf numFmtId="0" fontId="10" fillId="6" borderId="39" xfId="0" applyNumberFormat="1" applyFont="1" applyFill="1" applyBorder="1" applyAlignment="1">
      <alignment horizontal="center" vertical="center" wrapText="1"/>
    </xf>
    <xf numFmtId="0" fontId="10" fillId="6" borderId="68" xfId="0" applyNumberFormat="1" applyFont="1" applyFill="1" applyBorder="1" applyAlignment="1">
      <alignment horizontal="center" vertical="center" wrapText="1"/>
    </xf>
    <xf numFmtId="0" fontId="10" fillId="6" borderId="65" xfId="0" applyNumberFormat="1" applyFont="1" applyFill="1" applyBorder="1" applyAlignment="1">
      <alignment horizontal="center" vertical="center" wrapText="1"/>
    </xf>
    <xf numFmtId="164" fontId="11" fillId="4" borderId="5" xfId="1" applyNumberFormat="1" applyFont="1" applyFill="1" applyBorder="1" applyAlignment="1">
      <alignment horizontal="right" vertical="center"/>
    </xf>
    <xf numFmtId="164" fontId="11" fillId="4" borderId="5" xfId="1" applyNumberFormat="1" applyFont="1" applyFill="1" applyBorder="1" applyAlignment="1">
      <alignment horizontal="center" vertical="center"/>
    </xf>
    <xf numFmtId="0" fontId="11" fillId="4" borderId="26" xfId="0" applyFont="1" applyFill="1" applyBorder="1" applyAlignment="1">
      <alignment horizontal="center"/>
    </xf>
    <xf numFmtId="0" fontId="11" fillId="4" borderId="26" xfId="0" applyFont="1" applyFill="1" applyBorder="1" applyAlignment="1">
      <alignment horizontal="center" vertical="center"/>
    </xf>
    <xf numFmtId="0" fontId="11" fillId="4" borderId="77" xfId="0" applyFont="1" applyFill="1" applyBorder="1" applyAlignment="1">
      <alignment horizontal="center"/>
    </xf>
    <xf numFmtId="0" fontId="11" fillId="4" borderId="64" xfId="0" applyFont="1" applyFill="1" applyBorder="1" applyAlignment="1">
      <alignment horizontal="center"/>
    </xf>
    <xf numFmtId="0" fontId="11" fillId="4" borderId="23" xfId="0" applyFont="1" applyFill="1" applyBorder="1" applyAlignment="1">
      <alignment horizontal="center" vertical="center"/>
    </xf>
    <xf numFmtId="0" fontId="11" fillId="4" borderId="30" xfId="0" applyFont="1" applyFill="1" applyBorder="1" applyAlignment="1">
      <alignment horizontal="center" vertical="center"/>
    </xf>
    <xf numFmtId="0" fontId="11" fillId="4" borderId="27" xfId="0" applyFont="1" applyFill="1" applyBorder="1" applyAlignment="1">
      <alignment horizontal="center" vertical="center"/>
    </xf>
    <xf numFmtId="0" fontId="11" fillId="4" borderId="32" xfId="0" applyFont="1" applyFill="1" applyBorder="1" applyAlignment="1">
      <alignment horizontal="center" vertical="center"/>
    </xf>
    <xf numFmtId="0" fontId="11" fillId="4" borderId="35" xfId="0" applyFont="1" applyFill="1" applyBorder="1" applyAlignment="1">
      <alignment horizontal="center" vertical="center"/>
    </xf>
    <xf numFmtId="0" fontId="11" fillId="4" borderId="38" xfId="0" applyFont="1" applyFill="1" applyBorder="1" applyAlignment="1">
      <alignment horizontal="center" vertical="center"/>
    </xf>
    <xf numFmtId="0" fontId="11" fillId="4" borderId="23" xfId="0" applyFont="1" applyFill="1" applyBorder="1" applyAlignment="1">
      <alignment horizontal="center"/>
    </xf>
    <xf numFmtId="0" fontId="11" fillId="4" borderId="30" xfId="0" applyFont="1" applyFill="1" applyBorder="1" applyAlignment="1">
      <alignment horizontal="center"/>
    </xf>
    <xf numFmtId="0" fontId="11" fillId="4" borderId="35" xfId="0" applyFont="1" applyFill="1" applyBorder="1" applyAlignment="1">
      <alignment horizontal="center"/>
    </xf>
    <xf numFmtId="164" fontId="3" fillId="4" borderId="10" xfId="1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9" xfId="0" applyFont="1" applyFill="1" applyBorder="1" applyAlignment="1">
      <alignment horizontal="center" wrapText="1"/>
    </xf>
    <xf numFmtId="0" fontId="10" fillId="2" borderId="8" xfId="0" applyFont="1" applyFill="1" applyBorder="1" applyAlignment="1">
      <alignment horizontal="center" wrapText="1"/>
    </xf>
    <xf numFmtId="0" fontId="11" fillId="2" borderId="10" xfId="0" applyFont="1" applyFill="1" applyBorder="1" applyAlignment="1">
      <alignment horizontal="center" wrapText="1"/>
    </xf>
    <xf numFmtId="0" fontId="11" fillId="3" borderId="10" xfId="0" applyFont="1" applyFill="1" applyBorder="1" applyAlignment="1">
      <alignment horizontal="center" wrapText="1"/>
    </xf>
    <xf numFmtId="0" fontId="6" fillId="10" borderId="71" xfId="0" applyFont="1" applyFill="1" applyBorder="1"/>
    <xf numFmtId="0" fontId="2" fillId="10" borderId="9" xfId="0" applyFont="1" applyFill="1" applyBorder="1" applyAlignment="1">
      <alignment horizontal="center" wrapText="1"/>
    </xf>
    <xf numFmtId="9" fontId="3" fillId="10" borderId="8" xfId="2" applyFont="1" applyFill="1" applyBorder="1" applyAlignment="1">
      <alignment horizontal="center" vertical="top" wrapText="1"/>
    </xf>
    <xf numFmtId="9" fontId="11" fillId="10" borderId="8" xfId="2" applyFont="1" applyFill="1" applyBorder="1" applyAlignment="1">
      <alignment horizontal="center" wrapText="1"/>
    </xf>
    <xf numFmtId="0" fontId="3" fillId="10" borderId="18" xfId="0" applyFont="1" applyFill="1" applyBorder="1" applyAlignment="1">
      <alignment horizontal="center" vertical="center" wrapText="1"/>
    </xf>
    <xf numFmtId="9" fontId="11" fillId="10" borderId="27" xfId="2" applyFont="1" applyFill="1" applyBorder="1" applyAlignment="1">
      <alignment horizontal="center" vertical="center" wrapText="1"/>
    </xf>
    <xf numFmtId="9" fontId="11" fillId="10" borderId="25" xfId="2" applyFont="1" applyFill="1" applyBorder="1" applyAlignment="1">
      <alignment horizontal="center" vertical="center" wrapText="1"/>
    </xf>
    <xf numFmtId="9" fontId="11" fillId="10" borderId="37" xfId="2" applyFont="1" applyFill="1" applyBorder="1" applyAlignment="1">
      <alignment horizontal="center" vertical="center" wrapText="1"/>
    </xf>
    <xf numFmtId="9" fontId="11" fillId="10" borderId="42" xfId="2" applyFont="1" applyFill="1" applyBorder="1" applyAlignment="1">
      <alignment horizontal="center" vertical="center" wrapText="1"/>
    </xf>
    <xf numFmtId="9" fontId="11" fillId="10" borderId="47" xfId="2" applyFont="1" applyFill="1" applyBorder="1" applyAlignment="1">
      <alignment horizontal="center" vertical="center" wrapText="1"/>
    </xf>
    <xf numFmtId="9" fontId="11" fillId="10" borderId="51" xfId="2" applyFont="1" applyFill="1" applyBorder="1" applyAlignment="1">
      <alignment horizontal="center" vertical="center" wrapText="1"/>
    </xf>
    <xf numFmtId="0" fontId="3" fillId="10" borderId="31" xfId="0" applyFont="1" applyFill="1" applyBorder="1" applyAlignment="1">
      <alignment horizontal="center" vertical="top" wrapText="1"/>
    </xf>
    <xf numFmtId="9" fontId="11" fillId="10" borderId="46" xfId="2" applyFont="1" applyFill="1" applyBorder="1" applyAlignment="1">
      <alignment horizontal="center" vertical="center" wrapText="1"/>
    </xf>
    <xf numFmtId="165" fontId="3" fillId="10" borderId="8" xfId="0" applyNumberFormat="1" applyFont="1" applyFill="1" applyBorder="1" applyAlignment="1">
      <alignment horizontal="center" vertical="top" wrapText="1"/>
    </xf>
    <xf numFmtId="9" fontId="11" fillId="10" borderId="55" xfId="2" applyFont="1" applyFill="1" applyBorder="1" applyAlignment="1">
      <alignment horizontal="center" vertical="center" wrapText="1"/>
    </xf>
    <xf numFmtId="9" fontId="11" fillId="10" borderId="59" xfId="2" applyFont="1" applyFill="1" applyBorder="1" applyAlignment="1">
      <alignment horizontal="center" vertical="center" wrapText="1"/>
    </xf>
    <xf numFmtId="0" fontId="0" fillId="10" borderId="0" xfId="0" applyFill="1" applyBorder="1"/>
    <xf numFmtId="165" fontId="0" fillId="10" borderId="0" xfId="0" applyNumberFormat="1" applyFill="1" applyBorder="1"/>
    <xf numFmtId="9" fontId="10" fillId="0" borderId="12" xfId="2" applyFont="1" applyFill="1" applyBorder="1" applyAlignment="1">
      <alignment horizontal="center" vertical="center" wrapText="1"/>
    </xf>
    <xf numFmtId="9" fontId="10" fillId="0" borderId="3" xfId="2" applyFont="1" applyFill="1" applyBorder="1" applyAlignment="1">
      <alignment horizontal="center" vertical="center" wrapText="1"/>
    </xf>
    <xf numFmtId="9" fontId="11" fillId="10" borderId="8" xfId="2" applyFont="1" applyFill="1" applyBorder="1" applyAlignment="1">
      <alignment horizontal="center" vertical="center" wrapText="1"/>
    </xf>
    <xf numFmtId="9" fontId="10" fillId="4" borderId="8" xfId="2" applyFont="1" applyFill="1" applyBorder="1" applyAlignment="1">
      <alignment horizontal="center" vertical="center" wrapText="1"/>
    </xf>
    <xf numFmtId="9" fontId="10" fillId="0" borderId="39" xfId="2" applyFont="1" applyFill="1" applyBorder="1" applyAlignment="1">
      <alignment horizontal="center" vertical="center" wrapText="1"/>
    </xf>
    <xf numFmtId="9" fontId="10" fillId="0" borderId="20" xfId="2" applyFont="1" applyFill="1" applyBorder="1" applyAlignment="1">
      <alignment horizontal="center" vertical="center" wrapText="1"/>
    </xf>
    <xf numFmtId="9" fontId="10" fillId="0" borderId="27" xfId="2" applyFont="1" applyFill="1" applyBorder="1" applyAlignment="1">
      <alignment horizontal="center" vertical="center" wrapText="1"/>
    </xf>
    <xf numFmtId="9" fontId="10" fillId="0" borderId="32" xfId="2" applyFont="1" applyFill="1" applyBorder="1" applyAlignment="1">
      <alignment horizontal="center" vertical="center" wrapText="1"/>
    </xf>
    <xf numFmtId="9" fontId="0" fillId="0" borderId="3" xfId="0" applyNumberFormat="1" applyBorder="1"/>
    <xf numFmtId="9" fontId="0" fillId="0" borderId="4" xfId="0" applyNumberFormat="1" applyBorder="1"/>
    <xf numFmtId="9" fontId="0" fillId="0" borderId="8" xfId="0" applyNumberFormat="1" applyBorder="1"/>
    <xf numFmtId="9" fontId="0" fillId="10" borderId="8" xfId="0" applyNumberFormat="1" applyFill="1" applyBorder="1"/>
    <xf numFmtId="9" fontId="8" fillId="3" borderId="31" xfId="2" applyFont="1" applyFill="1" applyBorder="1" applyAlignment="1">
      <alignment horizontal="center" vertical="top" wrapText="1"/>
    </xf>
    <xf numFmtId="9" fontId="10" fillId="6" borderId="47" xfId="2" applyFont="1" applyFill="1" applyBorder="1" applyAlignment="1">
      <alignment horizontal="center" vertical="center" wrapText="1"/>
    </xf>
    <xf numFmtId="9" fontId="10" fillId="6" borderId="46" xfId="2" applyFont="1" applyFill="1" applyBorder="1" applyAlignment="1">
      <alignment horizontal="center" vertical="center" wrapText="1"/>
    </xf>
    <xf numFmtId="9" fontId="10" fillId="0" borderId="25" xfId="2" applyFont="1" applyBorder="1" applyAlignment="1">
      <alignment horizontal="center" vertical="center"/>
    </xf>
    <xf numFmtId="9" fontId="11" fillId="10" borderId="25" xfId="2" applyFont="1" applyFill="1" applyBorder="1" applyAlignment="1">
      <alignment horizontal="center" vertical="center"/>
    </xf>
    <xf numFmtId="165" fontId="10" fillId="4" borderId="27" xfId="0" applyNumberFormat="1" applyFont="1" applyFill="1" applyBorder="1" applyAlignment="1">
      <alignment horizontal="center" vertical="center"/>
    </xf>
    <xf numFmtId="9" fontId="10" fillId="0" borderId="51" xfId="2" applyFont="1" applyBorder="1" applyAlignment="1">
      <alignment horizontal="center" vertical="center"/>
    </xf>
    <xf numFmtId="9" fontId="11" fillId="10" borderId="51" xfId="2" applyFont="1" applyFill="1" applyBorder="1" applyAlignment="1">
      <alignment horizontal="center" vertical="center"/>
    </xf>
    <xf numFmtId="9" fontId="3" fillId="2" borderId="12" xfId="2" applyFont="1" applyFill="1" applyBorder="1" applyAlignment="1">
      <alignment horizontal="center" vertical="center" wrapText="1"/>
    </xf>
    <xf numFmtId="9" fontId="3" fillId="10" borderId="12" xfId="2" applyFont="1" applyFill="1" applyBorder="1" applyAlignment="1">
      <alignment horizontal="center" vertical="center" wrapText="1"/>
    </xf>
    <xf numFmtId="9" fontId="3" fillId="4" borderId="8" xfId="2" applyFont="1" applyFill="1" applyBorder="1" applyAlignment="1">
      <alignment horizontal="center" vertical="center" wrapText="1"/>
    </xf>
    <xf numFmtId="9" fontId="10" fillId="0" borderId="46" xfId="2" applyFont="1" applyBorder="1" applyAlignment="1">
      <alignment horizontal="center" vertical="center"/>
    </xf>
    <xf numFmtId="9" fontId="11" fillId="10" borderId="46" xfId="2" applyFont="1" applyFill="1" applyBorder="1" applyAlignment="1">
      <alignment horizontal="center" vertical="center"/>
    </xf>
    <xf numFmtId="9" fontId="10" fillId="0" borderId="37" xfId="2" applyFont="1" applyBorder="1" applyAlignment="1">
      <alignment horizontal="center" vertical="center"/>
    </xf>
    <xf numFmtId="9" fontId="11" fillId="10" borderId="37" xfId="2" applyFont="1" applyFill="1" applyBorder="1" applyAlignment="1">
      <alignment horizontal="center" vertical="center"/>
    </xf>
    <xf numFmtId="9" fontId="10" fillId="0" borderId="67" xfId="2" applyFont="1" applyBorder="1" applyAlignment="1">
      <alignment horizontal="center" vertical="center"/>
    </xf>
    <xf numFmtId="9" fontId="10" fillId="0" borderId="20" xfId="2" applyFont="1" applyBorder="1" applyAlignment="1">
      <alignment horizontal="center" vertical="center"/>
    </xf>
    <xf numFmtId="9" fontId="10" fillId="0" borderId="72" xfId="2" applyFont="1" applyBorder="1" applyAlignment="1">
      <alignment horizontal="center" vertical="center"/>
    </xf>
    <xf numFmtId="9" fontId="11" fillId="10" borderId="20" xfId="2" applyFont="1" applyFill="1" applyBorder="1" applyAlignment="1">
      <alignment horizontal="center" vertical="center"/>
    </xf>
    <xf numFmtId="9" fontId="10" fillId="4" borderId="23" xfId="2" applyFont="1" applyFill="1" applyBorder="1" applyAlignment="1">
      <alignment horizontal="center" vertical="center"/>
    </xf>
    <xf numFmtId="9" fontId="8" fillId="3" borderId="5" xfId="2" applyFont="1" applyFill="1" applyBorder="1" applyAlignment="1">
      <alignment horizontal="center" vertical="center" wrapText="1"/>
    </xf>
    <xf numFmtId="9" fontId="10" fillId="0" borderId="26" xfId="2" applyFont="1" applyBorder="1" applyAlignment="1">
      <alignment horizontal="center" vertical="center"/>
    </xf>
    <xf numFmtId="9" fontId="10" fillId="0" borderId="27" xfId="2" applyFont="1" applyBorder="1" applyAlignment="1">
      <alignment horizontal="center" vertical="center"/>
    </xf>
    <xf numFmtId="9" fontId="10" fillId="0" borderId="74" xfId="2" applyFont="1" applyBorder="1" applyAlignment="1">
      <alignment horizontal="center" vertical="center"/>
    </xf>
    <xf numFmtId="9" fontId="11" fillId="10" borderId="27" xfId="2" applyFont="1" applyFill="1" applyBorder="1" applyAlignment="1">
      <alignment horizontal="center" vertical="center"/>
    </xf>
    <xf numFmtId="9" fontId="10" fillId="4" borderId="30" xfId="2" applyFont="1" applyFill="1" applyBorder="1" applyAlignment="1">
      <alignment horizontal="center" vertical="center"/>
    </xf>
    <xf numFmtId="9" fontId="10" fillId="0" borderId="44" xfId="2" applyFont="1" applyBorder="1" applyAlignment="1">
      <alignment horizontal="center" vertical="center"/>
    </xf>
    <xf numFmtId="9" fontId="10" fillId="0" borderId="11" xfId="2" applyFont="1" applyBorder="1" applyAlignment="1">
      <alignment horizontal="center" vertical="center"/>
    </xf>
    <xf numFmtId="9" fontId="10" fillId="0" borderId="79" xfId="2" applyFont="1" applyBorder="1" applyAlignment="1">
      <alignment horizontal="center" vertical="center"/>
    </xf>
    <xf numFmtId="9" fontId="11" fillId="10" borderId="32" xfId="2" applyFont="1" applyFill="1" applyBorder="1" applyAlignment="1">
      <alignment horizontal="center" vertical="center"/>
    </xf>
    <xf numFmtId="9" fontId="10" fillId="4" borderId="70" xfId="2" applyFont="1" applyFill="1" applyBorder="1" applyAlignment="1">
      <alignment horizontal="center" vertical="center"/>
    </xf>
    <xf numFmtId="9" fontId="6" fillId="0" borderId="47" xfId="2" applyFont="1" applyBorder="1" applyAlignment="1">
      <alignment vertical="center"/>
    </xf>
    <xf numFmtId="9" fontId="6" fillId="0" borderId="69" xfId="2" applyFont="1" applyBorder="1" applyAlignment="1">
      <alignment vertical="center"/>
    </xf>
    <xf numFmtId="9" fontId="6" fillId="0" borderId="60" xfId="2" applyFont="1" applyBorder="1" applyAlignment="1">
      <alignment vertical="center"/>
    </xf>
    <xf numFmtId="166" fontId="6" fillId="4" borderId="20" xfId="2" applyNumberFormat="1" applyFont="1" applyFill="1" applyBorder="1" applyAlignment="1">
      <alignment horizontal="center" vertical="center"/>
    </xf>
    <xf numFmtId="166" fontId="8" fillId="3" borderId="5" xfId="2" applyNumberFormat="1" applyFont="1" applyFill="1" applyBorder="1" applyAlignment="1">
      <alignment horizontal="center" vertical="center" wrapText="1"/>
    </xf>
    <xf numFmtId="9" fontId="6" fillId="0" borderId="25" xfId="2" applyFont="1" applyBorder="1" applyAlignment="1">
      <alignment vertical="center"/>
    </xf>
    <xf numFmtId="9" fontId="6" fillId="0" borderId="40" xfId="2" applyFont="1" applyBorder="1" applyAlignment="1">
      <alignment vertical="center"/>
    </xf>
    <xf numFmtId="9" fontId="6" fillId="0" borderId="63" xfId="2" applyFont="1" applyBorder="1" applyAlignment="1">
      <alignment vertical="center"/>
    </xf>
    <xf numFmtId="9" fontId="6" fillId="10" borderId="74" xfId="2" applyFont="1" applyFill="1" applyBorder="1" applyAlignment="1">
      <alignment horizontal="center" vertical="center"/>
    </xf>
    <xf numFmtId="166" fontId="6" fillId="4" borderId="27" xfId="2" applyNumberFormat="1" applyFont="1" applyFill="1" applyBorder="1" applyAlignment="1">
      <alignment horizontal="center" vertical="center"/>
    </xf>
    <xf numFmtId="9" fontId="6" fillId="0" borderId="51" xfId="2" applyFont="1" applyBorder="1" applyAlignment="1">
      <alignment vertical="center"/>
    </xf>
    <xf numFmtId="9" fontId="6" fillId="10" borderId="78" xfId="2" applyFont="1" applyFill="1" applyBorder="1" applyAlignment="1">
      <alignment horizontal="center" vertical="center"/>
    </xf>
    <xf numFmtId="166" fontId="6" fillId="4" borderId="32" xfId="2" applyNumberFormat="1" applyFont="1" applyFill="1" applyBorder="1" applyAlignment="1">
      <alignment horizontal="center" vertical="center"/>
    </xf>
    <xf numFmtId="9" fontId="21" fillId="0" borderId="76" xfId="2" applyFont="1" applyBorder="1" applyAlignment="1">
      <alignment vertical="center"/>
    </xf>
    <xf numFmtId="9" fontId="21" fillId="0" borderId="65" xfId="2" applyFont="1" applyBorder="1" applyAlignment="1">
      <alignment vertical="center"/>
    </xf>
    <xf numFmtId="9" fontId="6" fillId="10" borderId="62" xfId="2" applyFont="1" applyFill="1" applyBorder="1" applyAlignment="1">
      <alignment horizontal="center" vertical="center"/>
    </xf>
    <xf numFmtId="0" fontId="6" fillId="5" borderId="3" xfId="0" applyFont="1" applyFill="1" applyBorder="1" applyAlignment="1">
      <alignment horizontal="center" wrapText="1"/>
    </xf>
    <xf numFmtId="0" fontId="6" fillId="8" borderId="25" xfId="0" applyFont="1" applyFill="1" applyBorder="1" applyAlignment="1">
      <alignment horizontal="left"/>
    </xf>
    <xf numFmtId="0" fontId="6" fillId="8" borderId="73" xfId="0" applyFont="1" applyFill="1" applyBorder="1" applyAlignment="1">
      <alignment horizontal="left"/>
    </xf>
    <xf numFmtId="0" fontId="6" fillId="8" borderId="63" xfId="0" applyFont="1" applyFill="1" applyBorder="1" applyAlignment="1">
      <alignment horizontal="left"/>
    </xf>
    <xf numFmtId="0" fontId="11" fillId="2" borderId="17" xfId="0" applyFont="1" applyFill="1" applyBorder="1" applyAlignment="1">
      <alignment horizontal="center" wrapText="1"/>
    </xf>
    <xf numFmtId="9" fontId="22" fillId="4" borderId="8" xfId="2" applyFont="1" applyFill="1" applyBorder="1"/>
    <xf numFmtId="0" fontId="3" fillId="2" borderId="80" xfId="0" applyFont="1" applyFill="1" applyBorder="1" applyAlignment="1">
      <alignment horizontal="center" vertical="center" wrapText="1"/>
    </xf>
    <xf numFmtId="0" fontId="3" fillId="2" borderId="8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6" borderId="67" xfId="0" applyFont="1" applyFill="1" applyBorder="1" applyAlignment="1">
      <alignment horizontal="center" vertical="center" wrapText="1"/>
    </xf>
    <xf numFmtId="0" fontId="11" fillId="4" borderId="67" xfId="0" applyFont="1" applyFill="1" applyBorder="1" applyAlignment="1">
      <alignment horizontal="center" vertical="center"/>
    </xf>
    <xf numFmtId="0" fontId="3" fillId="6" borderId="26" xfId="0" applyFont="1" applyFill="1" applyBorder="1" applyAlignment="1">
      <alignment horizontal="center" vertical="center" wrapText="1"/>
    </xf>
    <xf numFmtId="0" fontId="3" fillId="6" borderId="77" xfId="0" applyFont="1" applyFill="1" applyBorder="1" applyAlignment="1">
      <alignment horizontal="center" vertical="center" wrapText="1"/>
    </xf>
    <xf numFmtId="0" fontId="11" fillId="4" borderId="77" xfId="0" applyFont="1" applyFill="1" applyBorder="1" applyAlignment="1">
      <alignment horizontal="center" vertical="center"/>
    </xf>
    <xf numFmtId="9" fontId="12" fillId="4" borderId="11" xfId="2" applyFont="1" applyFill="1" applyBorder="1" applyAlignment="1">
      <alignment horizontal="center"/>
    </xf>
    <xf numFmtId="9" fontId="10" fillId="4" borderId="20" xfId="2" applyFont="1" applyFill="1" applyBorder="1" applyAlignment="1">
      <alignment horizontal="center" vertical="center" wrapText="1"/>
    </xf>
    <xf numFmtId="9" fontId="10" fillId="4" borderId="32" xfId="2" applyFont="1" applyFill="1" applyBorder="1" applyAlignment="1">
      <alignment horizontal="center" vertical="center" wrapText="1"/>
    </xf>
    <xf numFmtId="9" fontId="10" fillId="4" borderId="18" xfId="2" applyFont="1" applyFill="1" applyBorder="1" applyAlignment="1">
      <alignment horizontal="center" vertical="center" wrapText="1"/>
    </xf>
    <xf numFmtId="9" fontId="10" fillId="4" borderId="11" xfId="2" applyFont="1" applyFill="1" applyBorder="1" applyAlignment="1">
      <alignment horizontal="center" vertical="center" wrapText="1"/>
    </xf>
    <xf numFmtId="9" fontId="10" fillId="4" borderId="10" xfId="2" applyFont="1" applyFill="1" applyBorder="1" applyAlignment="1">
      <alignment horizontal="center" vertical="center" wrapText="1"/>
    </xf>
    <xf numFmtId="9" fontId="10" fillId="4" borderId="31" xfId="2" applyFont="1" applyFill="1" applyBorder="1" applyAlignment="1">
      <alignment horizontal="center" vertical="center" wrapText="1"/>
    </xf>
    <xf numFmtId="9" fontId="10" fillId="4" borderId="15" xfId="2" applyFont="1" applyFill="1" applyBorder="1" applyAlignment="1">
      <alignment horizontal="center" vertical="center"/>
    </xf>
    <xf numFmtId="9" fontId="10" fillId="4" borderId="27" xfId="2" applyFont="1" applyFill="1" applyBorder="1" applyAlignment="1">
      <alignment horizontal="center" vertical="center"/>
    </xf>
    <xf numFmtId="9" fontId="10" fillId="4" borderId="32" xfId="2" applyFont="1" applyFill="1" applyBorder="1" applyAlignment="1">
      <alignment horizontal="center" vertical="center"/>
    </xf>
    <xf numFmtId="9" fontId="10" fillId="4" borderId="18" xfId="2" applyFont="1" applyFill="1" applyBorder="1" applyAlignment="1">
      <alignment horizontal="center" vertical="center"/>
    </xf>
    <xf numFmtId="9" fontId="10" fillId="4" borderId="11" xfId="2" applyFont="1" applyFill="1" applyBorder="1" applyAlignment="1">
      <alignment horizontal="center" vertical="center"/>
    </xf>
    <xf numFmtId="0" fontId="14" fillId="9" borderId="51" xfId="0" applyFont="1" applyFill="1" applyBorder="1" applyAlignment="1">
      <alignment horizontal="center" wrapText="1"/>
    </xf>
    <xf numFmtId="0" fontId="14" fillId="9" borderId="75" xfId="0" applyFont="1" applyFill="1" applyBorder="1" applyAlignment="1">
      <alignment horizontal="center" wrapText="1"/>
    </xf>
    <xf numFmtId="0" fontId="14" fillId="8" borderId="44" xfId="0" applyFont="1" applyFill="1" applyBorder="1" applyAlignment="1">
      <alignment horizontal="left" wrapText="1"/>
    </xf>
    <xf numFmtId="0" fontId="14" fillId="8" borderId="79" xfId="0" applyFont="1" applyFill="1" applyBorder="1" applyAlignment="1">
      <alignment horizontal="left" wrapText="1"/>
    </xf>
    <xf numFmtId="0" fontId="14" fillId="8" borderId="70" xfId="0" applyFont="1" applyFill="1" applyBorder="1" applyAlignment="1">
      <alignment horizontal="left" wrapText="1"/>
    </xf>
    <xf numFmtId="0" fontId="14" fillId="9" borderId="47" xfId="0" applyFont="1" applyFill="1" applyBorder="1" applyAlignment="1">
      <alignment horizontal="center" wrapText="1"/>
    </xf>
    <xf numFmtId="0" fontId="14" fillId="9" borderId="71" xfId="0" applyFont="1" applyFill="1" applyBorder="1" applyAlignment="1">
      <alignment horizontal="center" wrapText="1"/>
    </xf>
    <xf numFmtId="0" fontId="14" fillId="9" borderId="25" xfId="0" applyFont="1" applyFill="1" applyBorder="1" applyAlignment="1">
      <alignment horizontal="center" wrapText="1"/>
    </xf>
    <xf numFmtId="0" fontId="14" fillId="9" borderId="73" xfId="0" applyFont="1" applyFill="1" applyBorder="1" applyAlignment="1">
      <alignment horizontal="center" wrapText="1"/>
    </xf>
    <xf numFmtId="0" fontId="14" fillId="8" borderId="26" xfId="0" applyFont="1" applyFill="1" applyBorder="1" applyAlignment="1">
      <alignment horizontal="left" wrapText="1"/>
    </xf>
    <xf numFmtId="0" fontId="14" fillId="8" borderId="74" xfId="0" applyFont="1" applyFill="1" applyBorder="1" applyAlignment="1">
      <alignment horizontal="left" wrapText="1"/>
    </xf>
    <xf numFmtId="0" fontId="14" fillId="8" borderId="30" xfId="0" applyFont="1" applyFill="1" applyBorder="1" applyAlignment="1">
      <alignment horizontal="left" wrapText="1"/>
    </xf>
    <xf numFmtId="0" fontId="6" fillId="8" borderId="25" xfId="0" applyFont="1" applyFill="1" applyBorder="1" applyAlignment="1">
      <alignment horizontal="left"/>
    </xf>
    <xf numFmtId="0" fontId="6" fillId="8" borderId="73" xfId="0" applyFont="1" applyFill="1" applyBorder="1" applyAlignment="1">
      <alignment horizontal="left"/>
    </xf>
    <xf numFmtId="0" fontId="6" fillId="8" borderId="24" xfId="0" applyFont="1" applyFill="1" applyBorder="1" applyAlignment="1">
      <alignment horizontal="left"/>
    </xf>
    <xf numFmtId="0" fontId="6" fillId="8" borderId="63" xfId="0" applyFont="1" applyFill="1" applyBorder="1" applyAlignment="1">
      <alignment horizontal="left"/>
    </xf>
    <xf numFmtId="0" fontId="6" fillId="8" borderId="25" xfId="0" applyFont="1" applyFill="1" applyBorder="1" applyAlignment="1">
      <alignment horizontal="left" wrapText="1"/>
    </xf>
    <xf numFmtId="0" fontId="6" fillId="8" borderId="73" xfId="0" applyFont="1" applyFill="1" applyBorder="1" applyAlignment="1">
      <alignment horizontal="left" wrapText="1"/>
    </xf>
    <xf numFmtId="0" fontId="6" fillId="8" borderId="51" xfId="0" applyFont="1" applyFill="1" applyBorder="1" applyAlignment="1">
      <alignment horizontal="left" wrapText="1"/>
    </xf>
    <xf numFmtId="0" fontId="6" fillId="8" borderId="65" xfId="0" applyFont="1" applyFill="1" applyBorder="1" applyAlignment="1">
      <alignment horizontal="left" wrapText="1"/>
    </xf>
    <xf numFmtId="0" fontId="11" fillId="2" borderId="17" xfId="0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 wrapText="1"/>
    </xf>
    <xf numFmtId="0" fontId="11" fillId="2" borderId="16" xfId="0" applyFont="1" applyFill="1" applyBorder="1" applyAlignment="1">
      <alignment horizontal="center" wrapText="1"/>
    </xf>
    <xf numFmtId="0" fontId="17" fillId="2" borderId="3" xfId="0" applyFont="1" applyFill="1" applyBorder="1" applyAlignment="1">
      <alignment horizontal="center" wrapText="1"/>
    </xf>
    <xf numFmtId="0" fontId="17" fillId="2" borderId="66" xfId="0" applyFont="1" applyFill="1" applyBorder="1" applyAlignment="1">
      <alignment horizontal="center" wrapText="1"/>
    </xf>
    <xf numFmtId="0" fontId="6" fillId="8" borderId="67" xfId="0" applyFont="1" applyFill="1" applyBorder="1" applyAlignment="1">
      <alignment horizontal="left"/>
    </xf>
    <xf numFmtId="0" fontId="6" fillId="8" borderId="72" xfId="0" applyFont="1" applyFill="1" applyBorder="1" applyAlignment="1">
      <alignment horizontal="left"/>
    </xf>
    <xf numFmtId="0" fontId="6" fillId="8" borderId="46" xfId="0" applyFont="1" applyFill="1" applyBorder="1" applyAlignment="1">
      <alignment horizontal="left"/>
    </xf>
    <xf numFmtId="0" fontId="6" fillId="8" borderId="61" xfId="0" applyFont="1" applyFill="1" applyBorder="1" applyAlignment="1">
      <alignment horizontal="left"/>
    </xf>
    <xf numFmtId="0" fontId="6" fillId="8" borderId="45" xfId="0" applyFont="1" applyFill="1" applyBorder="1" applyAlignment="1">
      <alignment horizontal="left"/>
    </xf>
    <xf numFmtId="0" fontId="6" fillId="8" borderId="68" xfId="0" applyFont="1" applyFill="1" applyBorder="1" applyAlignment="1">
      <alignment horizontal="left"/>
    </xf>
    <xf numFmtId="0" fontId="6" fillId="8" borderId="47" xfId="0" applyFont="1" applyFill="1" applyBorder="1" applyAlignment="1">
      <alignment horizontal="left" wrapText="1"/>
    </xf>
    <xf numFmtId="0" fontId="6" fillId="8" borderId="60" xfId="0" applyFont="1" applyFill="1" applyBorder="1" applyAlignment="1">
      <alignment horizontal="left" wrapText="1"/>
    </xf>
    <xf numFmtId="0" fontId="6" fillId="5" borderId="3" xfId="0" applyFont="1" applyFill="1" applyBorder="1" applyAlignment="1">
      <alignment horizontal="center" wrapText="1"/>
    </xf>
    <xf numFmtId="0" fontId="6" fillId="5" borderId="2" xfId="0" applyFont="1" applyFill="1" applyBorder="1" applyAlignment="1">
      <alignment horizont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6" fillId="5" borderId="3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6" fillId="5" borderId="6" xfId="0" applyFont="1" applyFill="1" applyBorder="1" applyAlignment="1">
      <alignment horizontal="center" vertical="center" wrapText="1"/>
    </xf>
    <xf numFmtId="0" fontId="6" fillId="5" borderId="44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wrapText="1"/>
    </xf>
    <xf numFmtId="0" fontId="12" fillId="5" borderId="16" xfId="0" applyFont="1" applyFill="1" applyBorder="1" applyAlignment="1">
      <alignment horizontal="center" wrapText="1"/>
    </xf>
    <xf numFmtId="0" fontId="12" fillId="5" borderId="17" xfId="0" applyFont="1" applyFill="1" applyBorder="1" applyAlignment="1">
      <alignment horizontal="center" wrapText="1"/>
    </xf>
    <xf numFmtId="0" fontId="14" fillId="5" borderId="10" xfId="0" applyFont="1" applyFill="1" applyBorder="1" applyAlignment="1">
      <alignment horizontal="center" vertical="center" wrapText="1"/>
    </xf>
    <xf numFmtId="0" fontId="14" fillId="5" borderId="15" xfId="0" applyFont="1" applyFill="1" applyBorder="1" applyAlignment="1">
      <alignment horizontal="center" vertical="center" wrapText="1"/>
    </xf>
    <xf numFmtId="0" fontId="14" fillId="5" borderId="31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wrapText="1"/>
    </xf>
    <xf numFmtId="0" fontId="12" fillId="5" borderId="52" xfId="0" applyFont="1" applyFill="1" applyBorder="1" applyAlignment="1">
      <alignment horizontal="center" wrapText="1"/>
    </xf>
    <xf numFmtId="0" fontId="6" fillId="8" borderId="71" xfId="0" applyFont="1" applyFill="1" applyBorder="1" applyAlignment="1">
      <alignment horizontal="left" wrapText="1"/>
    </xf>
    <xf numFmtId="0" fontId="6" fillId="5" borderId="4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6"/>
  <sheetViews>
    <sheetView tabSelected="1" topLeftCell="B11" workbookViewId="0">
      <selection activeCell="K54" sqref="K54"/>
    </sheetView>
  </sheetViews>
  <sheetFormatPr defaultRowHeight="17.399999999999999" x14ac:dyDescent="0.3"/>
  <cols>
    <col min="1" max="1" width="14.109375" customWidth="1"/>
    <col min="2" max="2" width="21.109375" customWidth="1"/>
    <col min="3" max="3" width="9.5546875" customWidth="1"/>
    <col min="4" max="4" width="9.5546875" bestFit="1" customWidth="1"/>
    <col min="5" max="5" width="9.33203125" customWidth="1"/>
    <col min="6" max="6" width="9" style="126" bestFit="1" customWidth="1"/>
    <col min="7" max="7" width="9.5546875" bestFit="1" customWidth="1"/>
    <col min="8" max="8" width="13" customWidth="1"/>
    <col min="9" max="9" width="11.88671875" customWidth="1"/>
    <col min="10" max="10" width="11.5546875" customWidth="1"/>
    <col min="11" max="11" width="8.5546875" customWidth="1"/>
    <col min="12" max="12" width="22.6640625" customWidth="1"/>
    <col min="13" max="19" width="10.88671875" customWidth="1"/>
    <col min="20" max="20" width="8.88671875" customWidth="1"/>
    <col min="257" max="257" width="14.109375" customWidth="1"/>
    <col min="258" max="258" width="21.109375" customWidth="1"/>
    <col min="259" max="259" width="9.5546875" customWidth="1"/>
    <col min="260" max="260" width="9.5546875" bestFit="1" customWidth="1"/>
    <col min="261" max="261" width="9.33203125" customWidth="1"/>
    <col min="262" max="262" width="9" bestFit="1" customWidth="1"/>
    <col min="263" max="263" width="9.5546875" bestFit="1" customWidth="1"/>
    <col min="264" max="264" width="13" customWidth="1"/>
    <col min="265" max="265" width="11.88671875" customWidth="1"/>
    <col min="266" max="266" width="11.5546875" customWidth="1"/>
    <col min="267" max="267" width="8.5546875" customWidth="1"/>
    <col min="268" max="268" width="22.6640625" customWidth="1"/>
    <col min="269" max="275" width="10.88671875" customWidth="1"/>
    <col min="276" max="276" width="8.88671875" customWidth="1"/>
    <col min="513" max="513" width="14.109375" customWidth="1"/>
    <col min="514" max="514" width="21.109375" customWidth="1"/>
    <col min="515" max="515" width="9.5546875" customWidth="1"/>
    <col min="516" max="516" width="9.5546875" bestFit="1" customWidth="1"/>
    <col min="517" max="517" width="9.33203125" customWidth="1"/>
    <col min="518" max="518" width="9" bestFit="1" customWidth="1"/>
    <col min="519" max="519" width="9.5546875" bestFit="1" customWidth="1"/>
    <col min="520" max="520" width="13" customWidth="1"/>
    <col min="521" max="521" width="11.88671875" customWidth="1"/>
    <col min="522" max="522" width="11.5546875" customWidth="1"/>
    <col min="523" max="523" width="8.5546875" customWidth="1"/>
    <col min="524" max="524" width="22.6640625" customWidth="1"/>
    <col min="525" max="531" width="10.88671875" customWidth="1"/>
    <col min="532" max="532" width="8.88671875" customWidth="1"/>
    <col min="769" max="769" width="14.109375" customWidth="1"/>
    <col min="770" max="770" width="21.109375" customWidth="1"/>
    <col min="771" max="771" width="9.5546875" customWidth="1"/>
    <col min="772" max="772" width="9.5546875" bestFit="1" customWidth="1"/>
    <col min="773" max="773" width="9.33203125" customWidth="1"/>
    <col min="774" max="774" width="9" bestFit="1" customWidth="1"/>
    <col min="775" max="775" width="9.5546875" bestFit="1" customWidth="1"/>
    <col min="776" max="776" width="13" customWidth="1"/>
    <col min="777" max="777" width="11.88671875" customWidth="1"/>
    <col min="778" max="778" width="11.5546875" customWidth="1"/>
    <col min="779" max="779" width="8.5546875" customWidth="1"/>
    <col min="780" max="780" width="22.6640625" customWidth="1"/>
    <col min="781" max="787" width="10.88671875" customWidth="1"/>
    <col min="788" max="788" width="8.88671875" customWidth="1"/>
    <col min="1025" max="1025" width="14.109375" customWidth="1"/>
    <col min="1026" max="1026" width="21.109375" customWidth="1"/>
    <col min="1027" max="1027" width="9.5546875" customWidth="1"/>
    <col min="1028" max="1028" width="9.5546875" bestFit="1" customWidth="1"/>
    <col min="1029" max="1029" width="9.33203125" customWidth="1"/>
    <col min="1030" max="1030" width="9" bestFit="1" customWidth="1"/>
    <col min="1031" max="1031" width="9.5546875" bestFit="1" customWidth="1"/>
    <col min="1032" max="1032" width="13" customWidth="1"/>
    <col min="1033" max="1033" width="11.88671875" customWidth="1"/>
    <col min="1034" max="1034" width="11.5546875" customWidth="1"/>
    <col min="1035" max="1035" width="8.5546875" customWidth="1"/>
    <col min="1036" max="1036" width="22.6640625" customWidth="1"/>
    <col min="1037" max="1043" width="10.88671875" customWidth="1"/>
    <col min="1044" max="1044" width="8.88671875" customWidth="1"/>
    <col min="1281" max="1281" width="14.109375" customWidth="1"/>
    <col min="1282" max="1282" width="21.109375" customWidth="1"/>
    <col min="1283" max="1283" width="9.5546875" customWidth="1"/>
    <col min="1284" max="1284" width="9.5546875" bestFit="1" customWidth="1"/>
    <col min="1285" max="1285" width="9.33203125" customWidth="1"/>
    <col min="1286" max="1286" width="9" bestFit="1" customWidth="1"/>
    <col min="1287" max="1287" width="9.5546875" bestFit="1" customWidth="1"/>
    <col min="1288" max="1288" width="13" customWidth="1"/>
    <col min="1289" max="1289" width="11.88671875" customWidth="1"/>
    <col min="1290" max="1290" width="11.5546875" customWidth="1"/>
    <col min="1291" max="1291" width="8.5546875" customWidth="1"/>
    <col min="1292" max="1292" width="22.6640625" customWidth="1"/>
    <col min="1293" max="1299" width="10.88671875" customWidth="1"/>
    <col min="1300" max="1300" width="8.88671875" customWidth="1"/>
    <col min="1537" max="1537" width="14.109375" customWidth="1"/>
    <col min="1538" max="1538" width="21.109375" customWidth="1"/>
    <col min="1539" max="1539" width="9.5546875" customWidth="1"/>
    <col min="1540" max="1540" width="9.5546875" bestFit="1" customWidth="1"/>
    <col min="1541" max="1541" width="9.33203125" customWidth="1"/>
    <col min="1542" max="1542" width="9" bestFit="1" customWidth="1"/>
    <col min="1543" max="1543" width="9.5546875" bestFit="1" customWidth="1"/>
    <col min="1544" max="1544" width="13" customWidth="1"/>
    <col min="1545" max="1545" width="11.88671875" customWidth="1"/>
    <col min="1546" max="1546" width="11.5546875" customWidth="1"/>
    <col min="1547" max="1547" width="8.5546875" customWidth="1"/>
    <col min="1548" max="1548" width="22.6640625" customWidth="1"/>
    <col min="1549" max="1555" width="10.88671875" customWidth="1"/>
    <col min="1556" max="1556" width="8.88671875" customWidth="1"/>
    <col min="1793" max="1793" width="14.109375" customWidth="1"/>
    <col min="1794" max="1794" width="21.109375" customWidth="1"/>
    <col min="1795" max="1795" width="9.5546875" customWidth="1"/>
    <col min="1796" max="1796" width="9.5546875" bestFit="1" customWidth="1"/>
    <col min="1797" max="1797" width="9.33203125" customWidth="1"/>
    <col min="1798" max="1798" width="9" bestFit="1" customWidth="1"/>
    <col min="1799" max="1799" width="9.5546875" bestFit="1" customWidth="1"/>
    <col min="1800" max="1800" width="13" customWidth="1"/>
    <col min="1801" max="1801" width="11.88671875" customWidth="1"/>
    <col min="1802" max="1802" width="11.5546875" customWidth="1"/>
    <col min="1803" max="1803" width="8.5546875" customWidth="1"/>
    <col min="1804" max="1804" width="22.6640625" customWidth="1"/>
    <col min="1805" max="1811" width="10.88671875" customWidth="1"/>
    <col min="1812" max="1812" width="8.88671875" customWidth="1"/>
    <col min="2049" max="2049" width="14.109375" customWidth="1"/>
    <col min="2050" max="2050" width="21.109375" customWidth="1"/>
    <col min="2051" max="2051" width="9.5546875" customWidth="1"/>
    <col min="2052" max="2052" width="9.5546875" bestFit="1" customWidth="1"/>
    <col min="2053" max="2053" width="9.33203125" customWidth="1"/>
    <col min="2054" max="2054" width="9" bestFit="1" customWidth="1"/>
    <col min="2055" max="2055" width="9.5546875" bestFit="1" customWidth="1"/>
    <col min="2056" max="2056" width="13" customWidth="1"/>
    <col min="2057" max="2057" width="11.88671875" customWidth="1"/>
    <col min="2058" max="2058" width="11.5546875" customWidth="1"/>
    <col min="2059" max="2059" width="8.5546875" customWidth="1"/>
    <col min="2060" max="2060" width="22.6640625" customWidth="1"/>
    <col min="2061" max="2067" width="10.88671875" customWidth="1"/>
    <col min="2068" max="2068" width="8.88671875" customWidth="1"/>
    <col min="2305" max="2305" width="14.109375" customWidth="1"/>
    <col min="2306" max="2306" width="21.109375" customWidth="1"/>
    <col min="2307" max="2307" width="9.5546875" customWidth="1"/>
    <col min="2308" max="2308" width="9.5546875" bestFit="1" customWidth="1"/>
    <col min="2309" max="2309" width="9.33203125" customWidth="1"/>
    <col min="2310" max="2310" width="9" bestFit="1" customWidth="1"/>
    <col min="2311" max="2311" width="9.5546875" bestFit="1" customWidth="1"/>
    <col min="2312" max="2312" width="13" customWidth="1"/>
    <col min="2313" max="2313" width="11.88671875" customWidth="1"/>
    <col min="2314" max="2314" width="11.5546875" customWidth="1"/>
    <col min="2315" max="2315" width="8.5546875" customWidth="1"/>
    <col min="2316" max="2316" width="22.6640625" customWidth="1"/>
    <col min="2317" max="2323" width="10.88671875" customWidth="1"/>
    <col min="2324" max="2324" width="8.88671875" customWidth="1"/>
    <col min="2561" max="2561" width="14.109375" customWidth="1"/>
    <col min="2562" max="2562" width="21.109375" customWidth="1"/>
    <col min="2563" max="2563" width="9.5546875" customWidth="1"/>
    <col min="2564" max="2564" width="9.5546875" bestFit="1" customWidth="1"/>
    <col min="2565" max="2565" width="9.33203125" customWidth="1"/>
    <col min="2566" max="2566" width="9" bestFit="1" customWidth="1"/>
    <col min="2567" max="2567" width="9.5546875" bestFit="1" customWidth="1"/>
    <col min="2568" max="2568" width="13" customWidth="1"/>
    <col min="2569" max="2569" width="11.88671875" customWidth="1"/>
    <col min="2570" max="2570" width="11.5546875" customWidth="1"/>
    <col min="2571" max="2571" width="8.5546875" customWidth="1"/>
    <col min="2572" max="2572" width="22.6640625" customWidth="1"/>
    <col min="2573" max="2579" width="10.88671875" customWidth="1"/>
    <col min="2580" max="2580" width="8.88671875" customWidth="1"/>
    <col min="2817" max="2817" width="14.109375" customWidth="1"/>
    <col min="2818" max="2818" width="21.109375" customWidth="1"/>
    <col min="2819" max="2819" width="9.5546875" customWidth="1"/>
    <col min="2820" max="2820" width="9.5546875" bestFit="1" customWidth="1"/>
    <col min="2821" max="2821" width="9.33203125" customWidth="1"/>
    <col min="2822" max="2822" width="9" bestFit="1" customWidth="1"/>
    <col min="2823" max="2823" width="9.5546875" bestFit="1" customWidth="1"/>
    <col min="2824" max="2824" width="13" customWidth="1"/>
    <col min="2825" max="2825" width="11.88671875" customWidth="1"/>
    <col min="2826" max="2826" width="11.5546875" customWidth="1"/>
    <col min="2827" max="2827" width="8.5546875" customWidth="1"/>
    <col min="2828" max="2828" width="22.6640625" customWidth="1"/>
    <col min="2829" max="2835" width="10.88671875" customWidth="1"/>
    <col min="2836" max="2836" width="8.88671875" customWidth="1"/>
    <col min="3073" max="3073" width="14.109375" customWidth="1"/>
    <col min="3074" max="3074" width="21.109375" customWidth="1"/>
    <col min="3075" max="3075" width="9.5546875" customWidth="1"/>
    <col min="3076" max="3076" width="9.5546875" bestFit="1" customWidth="1"/>
    <col min="3077" max="3077" width="9.33203125" customWidth="1"/>
    <col min="3078" max="3078" width="9" bestFit="1" customWidth="1"/>
    <col min="3079" max="3079" width="9.5546875" bestFit="1" customWidth="1"/>
    <col min="3080" max="3080" width="13" customWidth="1"/>
    <col min="3081" max="3081" width="11.88671875" customWidth="1"/>
    <col min="3082" max="3082" width="11.5546875" customWidth="1"/>
    <col min="3083" max="3083" width="8.5546875" customWidth="1"/>
    <col min="3084" max="3084" width="22.6640625" customWidth="1"/>
    <col min="3085" max="3091" width="10.88671875" customWidth="1"/>
    <col min="3092" max="3092" width="8.88671875" customWidth="1"/>
    <col min="3329" max="3329" width="14.109375" customWidth="1"/>
    <col min="3330" max="3330" width="21.109375" customWidth="1"/>
    <col min="3331" max="3331" width="9.5546875" customWidth="1"/>
    <col min="3332" max="3332" width="9.5546875" bestFit="1" customWidth="1"/>
    <col min="3333" max="3333" width="9.33203125" customWidth="1"/>
    <col min="3334" max="3334" width="9" bestFit="1" customWidth="1"/>
    <col min="3335" max="3335" width="9.5546875" bestFit="1" customWidth="1"/>
    <col min="3336" max="3336" width="13" customWidth="1"/>
    <col min="3337" max="3337" width="11.88671875" customWidth="1"/>
    <col min="3338" max="3338" width="11.5546875" customWidth="1"/>
    <col min="3339" max="3339" width="8.5546875" customWidth="1"/>
    <col min="3340" max="3340" width="22.6640625" customWidth="1"/>
    <col min="3341" max="3347" width="10.88671875" customWidth="1"/>
    <col min="3348" max="3348" width="8.88671875" customWidth="1"/>
    <col min="3585" max="3585" width="14.109375" customWidth="1"/>
    <col min="3586" max="3586" width="21.109375" customWidth="1"/>
    <col min="3587" max="3587" width="9.5546875" customWidth="1"/>
    <col min="3588" max="3588" width="9.5546875" bestFit="1" customWidth="1"/>
    <col min="3589" max="3589" width="9.33203125" customWidth="1"/>
    <col min="3590" max="3590" width="9" bestFit="1" customWidth="1"/>
    <col min="3591" max="3591" width="9.5546875" bestFit="1" customWidth="1"/>
    <col min="3592" max="3592" width="13" customWidth="1"/>
    <col min="3593" max="3593" width="11.88671875" customWidth="1"/>
    <col min="3594" max="3594" width="11.5546875" customWidth="1"/>
    <col min="3595" max="3595" width="8.5546875" customWidth="1"/>
    <col min="3596" max="3596" width="22.6640625" customWidth="1"/>
    <col min="3597" max="3603" width="10.88671875" customWidth="1"/>
    <col min="3604" max="3604" width="8.88671875" customWidth="1"/>
    <col min="3841" max="3841" width="14.109375" customWidth="1"/>
    <col min="3842" max="3842" width="21.109375" customWidth="1"/>
    <col min="3843" max="3843" width="9.5546875" customWidth="1"/>
    <col min="3844" max="3844" width="9.5546875" bestFit="1" customWidth="1"/>
    <col min="3845" max="3845" width="9.33203125" customWidth="1"/>
    <col min="3846" max="3846" width="9" bestFit="1" customWidth="1"/>
    <col min="3847" max="3847" width="9.5546875" bestFit="1" customWidth="1"/>
    <col min="3848" max="3848" width="13" customWidth="1"/>
    <col min="3849" max="3849" width="11.88671875" customWidth="1"/>
    <col min="3850" max="3850" width="11.5546875" customWidth="1"/>
    <col min="3851" max="3851" width="8.5546875" customWidth="1"/>
    <col min="3852" max="3852" width="22.6640625" customWidth="1"/>
    <col min="3853" max="3859" width="10.88671875" customWidth="1"/>
    <col min="3860" max="3860" width="8.88671875" customWidth="1"/>
    <col min="4097" max="4097" width="14.109375" customWidth="1"/>
    <col min="4098" max="4098" width="21.109375" customWidth="1"/>
    <col min="4099" max="4099" width="9.5546875" customWidth="1"/>
    <col min="4100" max="4100" width="9.5546875" bestFit="1" customWidth="1"/>
    <col min="4101" max="4101" width="9.33203125" customWidth="1"/>
    <col min="4102" max="4102" width="9" bestFit="1" customWidth="1"/>
    <col min="4103" max="4103" width="9.5546875" bestFit="1" customWidth="1"/>
    <col min="4104" max="4104" width="13" customWidth="1"/>
    <col min="4105" max="4105" width="11.88671875" customWidth="1"/>
    <col min="4106" max="4106" width="11.5546875" customWidth="1"/>
    <col min="4107" max="4107" width="8.5546875" customWidth="1"/>
    <col min="4108" max="4108" width="22.6640625" customWidth="1"/>
    <col min="4109" max="4115" width="10.88671875" customWidth="1"/>
    <col min="4116" max="4116" width="8.88671875" customWidth="1"/>
    <col min="4353" max="4353" width="14.109375" customWidth="1"/>
    <col min="4354" max="4354" width="21.109375" customWidth="1"/>
    <col min="4355" max="4355" width="9.5546875" customWidth="1"/>
    <col min="4356" max="4356" width="9.5546875" bestFit="1" customWidth="1"/>
    <col min="4357" max="4357" width="9.33203125" customWidth="1"/>
    <col min="4358" max="4358" width="9" bestFit="1" customWidth="1"/>
    <col min="4359" max="4359" width="9.5546875" bestFit="1" customWidth="1"/>
    <col min="4360" max="4360" width="13" customWidth="1"/>
    <col min="4361" max="4361" width="11.88671875" customWidth="1"/>
    <col min="4362" max="4362" width="11.5546875" customWidth="1"/>
    <col min="4363" max="4363" width="8.5546875" customWidth="1"/>
    <col min="4364" max="4364" width="22.6640625" customWidth="1"/>
    <col min="4365" max="4371" width="10.88671875" customWidth="1"/>
    <col min="4372" max="4372" width="8.88671875" customWidth="1"/>
    <col min="4609" max="4609" width="14.109375" customWidth="1"/>
    <col min="4610" max="4610" width="21.109375" customWidth="1"/>
    <col min="4611" max="4611" width="9.5546875" customWidth="1"/>
    <col min="4612" max="4612" width="9.5546875" bestFit="1" customWidth="1"/>
    <col min="4613" max="4613" width="9.33203125" customWidth="1"/>
    <col min="4614" max="4614" width="9" bestFit="1" customWidth="1"/>
    <col min="4615" max="4615" width="9.5546875" bestFit="1" customWidth="1"/>
    <col min="4616" max="4616" width="13" customWidth="1"/>
    <col min="4617" max="4617" width="11.88671875" customWidth="1"/>
    <col min="4618" max="4618" width="11.5546875" customWidth="1"/>
    <col min="4619" max="4619" width="8.5546875" customWidth="1"/>
    <col min="4620" max="4620" width="22.6640625" customWidth="1"/>
    <col min="4621" max="4627" width="10.88671875" customWidth="1"/>
    <col min="4628" max="4628" width="8.88671875" customWidth="1"/>
    <col min="4865" max="4865" width="14.109375" customWidth="1"/>
    <col min="4866" max="4866" width="21.109375" customWidth="1"/>
    <col min="4867" max="4867" width="9.5546875" customWidth="1"/>
    <col min="4868" max="4868" width="9.5546875" bestFit="1" customWidth="1"/>
    <col min="4869" max="4869" width="9.33203125" customWidth="1"/>
    <col min="4870" max="4870" width="9" bestFit="1" customWidth="1"/>
    <col min="4871" max="4871" width="9.5546875" bestFit="1" customWidth="1"/>
    <col min="4872" max="4872" width="13" customWidth="1"/>
    <col min="4873" max="4873" width="11.88671875" customWidth="1"/>
    <col min="4874" max="4874" width="11.5546875" customWidth="1"/>
    <col min="4875" max="4875" width="8.5546875" customWidth="1"/>
    <col min="4876" max="4876" width="22.6640625" customWidth="1"/>
    <col min="4877" max="4883" width="10.88671875" customWidth="1"/>
    <col min="4884" max="4884" width="8.88671875" customWidth="1"/>
    <col min="5121" max="5121" width="14.109375" customWidth="1"/>
    <col min="5122" max="5122" width="21.109375" customWidth="1"/>
    <col min="5123" max="5123" width="9.5546875" customWidth="1"/>
    <col min="5124" max="5124" width="9.5546875" bestFit="1" customWidth="1"/>
    <col min="5125" max="5125" width="9.33203125" customWidth="1"/>
    <col min="5126" max="5126" width="9" bestFit="1" customWidth="1"/>
    <col min="5127" max="5127" width="9.5546875" bestFit="1" customWidth="1"/>
    <col min="5128" max="5128" width="13" customWidth="1"/>
    <col min="5129" max="5129" width="11.88671875" customWidth="1"/>
    <col min="5130" max="5130" width="11.5546875" customWidth="1"/>
    <col min="5131" max="5131" width="8.5546875" customWidth="1"/>
    <col min="5132" max="5132" width="22.6640625" customWidth="1"/>
    <col min="5133" max="5139" width="10.88671875" customWidth="1"/>
    <col min="5140" max="5140" width="8.88671875" customWidth="1"/>
    <col min="5377" max="5377" width="14.109375" customWidth="1"/>
    <col min="5378" max="5378" width="21.109375" customWidth="1"/>
    <col min="5379" max="5379" width="9.5546875" customWidth="1"/>
    <col min="5380" max="5380" width="9.5546875" bestFit="1" customWidth="1"/>
    <col min="5381" max="5381" width="9.33203125" customWidth="1"/>
    <col min="5382" max="5382" width="9" bestFit="1" customWidth="1"/>
    <col min="5383" max="5383" width="9.5546875" bestFit="1" customWidth="1"/>
    <col min="5384" max="5384" width="13" customWidth="1"/>
    <col min="5385" max="5385" width="11.88671875" customWidth="1"/>
    <col min="5386" max="5386" width="11.5546875" customWidth="1"/>
    <col min="5387" max="5387" width="8.5546875" customWidth="1"/>
    <col min="5388" max="5388" width="22.6640625" customWidth="1"/>
    <col min="5389" max="5395" width="10.88671875" customWidth="1"/>
    <col min="5396" max="5396" width="8.88671875" customWidth="1"/>
    <col min="5633" max="5633" width="14.109375" customWidth="1"/>
    <col min="5634" max="5634" width="21.109375" customWidth="1"/>
    <col min="5635" max="5635" width="9.5546875" customWidth="1"/>
    <col min="5636" max="5636" width="9.5546875" bestFit="1" customWidth="1"/>
    <col min="5637" max="5637" width="9.33203125" customWidth="1"/>
    <col min="5638" max="5638" width="9" bestFit="1" customWidth="1"/>
    <col min="5639" max="5639" width="9.5546875" bestFit="1" customWidth="1"/>
    <col min="5640" max="5640" width="13" customWidth="1"/>
    <col min="5641" max="5641" width="11.88671875" customWidth="1"/>
    <col min="5642" max="5642" width="11.5546875" customWidth="1"/>
    <col min="5643" max="5643" width="8.5546875" customWidth="1"/>
    <col min="5644" max="5644" width="22.6640625" customWidth="1"/>
    <col min="5645" max="5651" width="10.88671875" customWidth="1"/>
    <col min="5652" max="5652" width="8.88671875" customWidth="1"/>
    <col min="5889" max="5889" width="14.109375" customWidth="1"/>
    <col min="5890" max="5890" width="21.109375" customWidth="1"/>
    <col min="5891" max="5891" width="9.5546875" customWidth="1"/>
    <col min="5892" max="5892" width="9.5546875" bestFit="1" customWidth="1"/>
    <col min="5893" max="5893" width="9.33203125" customWidth="1"/>
    <col min="5894" max="5894" width="9" bestFit="1" customWidth="1"/>
    <col min="5895" max="5895" width="9.5546875" bestFit="1" customWidth="1"/>
    <col min="5896" max="5896" width="13" customWidth="1"/>
    <col min="5897" max="5897" width="11.88671875" customWidth="1"/>
    <col min="5898" max="5898" width="11.5546875" customWidth="1"/>
    <col min="5899" max="5899" width="8.5546875" customWidth="1"/>
    <col min="5900" max="5900" width="22.6640625" customWidth="1"/>
    <col min="5901" max="5907" width="10.88671875" customWidth="1"/>
    <col min="5908" max="5908" width="8.88671875" customWidth="1"/>
    <col min="6145" max="6145" width="14.109375" customWidth="1"/>
    <col min="6146" max="6146" width="21.109375" customWidth="1"/>
    <col min="6147" max="6147" width="9.5546875" customWidth="1"/>
    <col min="6148" max="6148" width="9.5546875" bestFit="1" customWidth="1"/>
    <col min="6149" max="6149" width="9.33203125" customWidth="1"/>
    <col min="6150" max="6150" width="9" bestFit="1" customWidth="1"/>
    <col min="6151" max="6151" width="9.5546875" bestFit="1" customWidth="1"/>
    <col min="6152" max="6152" width="13" customWidth="1"/>
    <col min="6153" max="6153" width="11.88671875" customWidth="1"/>
    <col min="6154" max="6154" width="11.5546875" customWidth="1"/>
    <col min="6155" max="6155" width="8.5546875" customWidth="1"/>
    <col min="6156" max="6156" width="22.6640625" customWidth="1"/>
    <col min="6157" max="6163" width="10.88671875" customWidth="1"/>
    <col min="6164" max="6164" width="8.88671875" customWidth="1"/>
    <col min="6401" max="6401" width="14.109375" customWidth="1"/>
    <col min="6402" max="6402" width="21.109375" customWidth="1"/>
    <col min="6403" max="6403" width="9.5546875" customWidth="1"/>
    <col min="6404" max="6404" width="9.5546875" bestFit="1" customWidth="1"/>
    <col min="6405" max="6405" width="9.33203125" customWidth="1"/>
    <col min="6406" max="6406" width="9" bestFit="1" customWidth="1"/>
    <col min="6407" max="6407" width="9.5546875" bestFit="1" customWidth="1"/>
    <col min="6408" max="6408" width="13" customWidth="1"/>
    <col min="6409" max="6409" width="11.88671875" customWidth="1"/>
    <col min="6410" max="6410" width="11.5546875" customWidth="1"/>
    <col min="6411" max="6411" width="8.5546875" customWidth="1"/>
    <col min="6412" max="6412" width="22.6640625" customWidth="1"/>
    <col min="6413" max="6419" width="10.88671875" customWidth="1"/>
    <col min="6420" max="6420" width="8.88671875" customWidth="1"/>
    <col min="6657" max="6657" width="14.109375" customWidth="1"/>
    <col min="6658" max="6658" width="21.109375" customWidth="1"/>
    <col min="6659" max="6659" width="9.5546875" customWidth="1"/>
    <col min="6660" max="6660" width="9.5546875" bestFit="1" customWidth="1"/>
    <col min="6661" max="6661" width="9.33203125" customWidth="1"/>
    <col min="6662" max="6662" width="9" bestFit="1" customWidth="1"/>
    <col min="6663" max="6663" width="9.5546875" bestFit="1" customWidth="1"/>
    <col min="6664" max="6664" width="13" customWidth="1"/>
    <col min="6665" max="6665" width="11.88671875" customWidth="1"/>
    <col min="6666" max="6666" width="11.5546875" customWidth="1"/>
    <col min="6667" max="6667" width="8.5546875" customWidth="1"/>
    <col min="6668" max="6668" width="22.6640625" customWidth="1"/>
    <col min="6669" max="6675" width="10.88671875" customWidth="1"/>
    <col min="6676" max="6676" width="8.88671875" customWidth="1"/>
    <col min="6913" max="6913" width="14.109375" customWidth="1"/>
    <col min="6914" max="6914" width="21.109375" customWidth="1"/>
    <col min="6915" max="6915" width="9.5546875" customWidth="1"/>
    <col min="6916" max="6916" width="9.5546875" bestFit="1" customWidth="1"/>
    <col min="6917" max="6917" width="9.33203125" customWidth="1"/>
    <col min="6918" max="6918" width="9" bestFit="1" customWidth="1"/>
    <col min="6919" max="6919" width="9.5546875" bestFit="1" customWidth="1"/>
    <col min="6920" max="6920" width="13" customWidth="1"/>
    <col min="6921" max="6921" width="11.88671875" customWidth="1"/>
    <col min="6922" max="6922" width="11.5546875" customWidth="1"/>
    <col min="6923" max="6923" width="8.5546875" customWidth="1"/>
    <col min="6924" max="6924" width="22.6640625" customWidth="1"/>
    <col min="6925" max="6931" width="10.88671875" customWidth="1"/>
    <col min="6932" max="6932" width="8.88671875" customWidth="1"/>
    <col min="7169" max="7169" width="14.109375" customWidth="1"/>
    <col min="7170" max="7170" width="21.109375" customWidth="1"/>
    <col min="7171" max="7171" width="9.5546875" customWidth="1"/>
    <col min="7172" max="7172" width="9.5546875" bestFit="1" customWidth="1"/>
    <col min="7173" max="7173" width="9.33203125" customWidth="1"/>
    <col min="7174" max="7174" width="9" bestFit="1" customWidth="1"/>
    <col min="7175" max="7175" width="9.5546875" bestFit="1" customWidth="1"/>
    <col min="7176" max="7176" width="13" customWidth="1"/>
    <col min="7177" max="7177" width="11.88671875" customWidth="1"/>
    <col min="7178" max="7178" width="11.5546875" customWidth="1"/>
    <col min="7179" max="7179" width="8.5546875" customWidth="1"/>
    <col min="7180" max="7180" width="22.6640625" customWidth="1"/>
    <col min="7181" max="7187" width="10.88671875" customWidth="1"/>
    <col min="7188" max="7188" width="8.88671875" customWidth="1"/>
    <col min="7425" max="7425" width="14.109375" customWidth="1"/>
    <col min="7426" max="7426" width="21.109375" customWidth="1"/>
    <col min="7427" max="7427" width="9.5546875" customWidth="1"/>
    <col min="7428" max="7428" width="9.5546875" bestFit="1" customWidth="1"/>
    <col min="7429" max="7429" width="9.33203125" customWidth="1"/>
    <col min="7430" max="7430" width="9" bestFit="1" customWidth="1"/>
    <col min="7431" max="7431" width="9.5546875" bestFit="1" customWidth="1"/>
    <col min="7432" max="7432" width="13" customWidth="1"/>
    <col min="7433" max="7433" width="11.88671875" customWidth="1"/>
    <col min="7434" max="7434" width="11.5546875" customWidth="1"/>
    <col min="7435" max="7435" width="8.5546875" customWidth="1"/>
    <col min="7436" max="7436" width="22.6640625" customWidth="1"/>
    <col min="7437" max="7443" width="10.88671875" customWidth="1"/>
    <col min="7444" max="7444" width="8.88671875" customWidth="1"/>
    <col min="7681" max="7681" width="14.109375" customWidth="1"/>
    <col min="7682" max="7682" width="21.109375" customWidth="1"/>
    <col min="7683" max="7683" width="9.5546875" customWidth="1"/>
    <col min="7684" max="7684" width="9.5546875" bestFit="1" customWidth="1"/>
    <col min="7685" max="7685" width="9.33203125" customWidth="1"/>
    <col min="7686" max="7686" width="9" bestFit="1" customWidth="1"/>
    <col min="7687" max="7687" width="9.5546875" bestFit="1" customWidth="1"/>
    <col min="7688" max="7688" width="13" customWidth="1"/>
    <col min="7689" max="7689" width="11.88671875" customWidth="1"/>
    <col min="7690" max="7690" width="11.5546875" customWidth="1"/>
    <col min="7691" max="7691" width="8.5546875" customWidth="1"/>
    <col min="7692" max="7692" width="22.6640625" customWidth="1"/>
    <col min="7693" max="7699" width="10.88671875" customWidth="1"/>
    <col min="7700" max="7700" width="8.88671875" customWidth="1"/>
    <col min="7937" max="7937" width="14.109375" customWidth="1"/>
    <col min="7938" max="7938" width="21.109375" customWidth="1"/>
    <col min="7939" max="7939" width="9.5546875" customWidth="1"/>
    <col min="7940" max="7940" width="9.5546875" bestFit="1" customWidth="1"/>
    <col min="7941" max="7941" width="9.33203125" customWidth="1"/>
    <col min="7942" max="7942" width="9" bestFit="1" customWidth="1"/>
    <col min="7943" max="7943" width="9.5546875" bestFit="1" customWidth="1"/>
    <col min="7944" max="7944" width="13" customWidth="1"/>
    <col min="7945" max="7945" width="11.88671875" customWidth="1"/>
    <col min="7946" max="7946" width="11.5546875" customWidth="1"/>
    <col min="7947" max="7947" width="8.5546875" customWidth="1"/>
    <col min="7948" max="7948" width="22.6640625" customWidth="1"/>
    <col min="7949" max="7955" width="10.88671875" customWidth="1"/>
    <col min="7956" max="7956" width="8.88671875" customWidth="1"/>
    <col min="8193" max="8193" width="14.109375" customWidth="1"/>
    <col min="8194" max="8194" width="21.109375" customWidth="1"/>
    <col min="8195" max="8195" width="9.5546875" customWidth="1"/>
    <col min="8196" max="8196" width="9.5546875" bestFit="1" customWidth="1"/>
    <col min="8197" max="8197" width="9.33203125" customWidth="1"/>
    <col min="8198" max="8198" width="9" bestFit="1" customWidth="1"/>
    <col min="8199" max="8199" width="9.5546875" bestFit="1" customWidth="1"/>
    <col min="8200" max="8200" width="13" customWidth="1"/>
    <col min="8201" max="8201" width="11.88671875" customWidth="1"/>
    <col min="8202" max="8202" width="11.5546875" customWidth="1"/>
    <col min="8203" max="8203" width="8.5546875" customWidth="1"/>
    <col min="8204" max="8204" width="22.6640625" customWidth="1"/>
    <col min="8205" max="8211" width="10.88671875" customWidth="1"/>
    <col min="8212" max="8212" width="8.88671875" customWidth="1"/>
    <col min="8449" max="8449" width="14.109375" customWidth="1"/>
    <col min="8450" max="8450" width="21.109375" customWidth="1"/>
    <col min="8451" max="8451" width="9.5546875" customWidth="1"/>
    <col min="8452" max="8452" width="9.5546875" bestFit="1" customWidth="1"/>
    <col min="8453" max="8453" width="9.33203125" customWidth="1"/>
    <col min="8454" max="8454" width="9" bestFit="1" customWidth="1"/>
    <col min="8455" max="8455" width="9.5546875" bestFit="1" customWidth="1"/>
    <col min="8456" max="8456" width="13" customWidth="1"/>
    <col min="8457" max="8457" width="11.88671875" customWidth="1"/>
    <col min="8458" max="8458" width="11.5546875" customWidth="1"/>
    <col min="8459" max="8459" width="8.5546875" customWidth="1"/>
    <col min="8460" max="8460" width="22.6640625" customWidth="1"/>
    <col min="8461" max="8467" width="10.88671875" customWidth="1"/>
    <col min="8468" max="8468" width="8.88671875" customWidth="1"/>
    <col min="8705" max="8705" width="14.109375" customWidth="1"/>
    <col min="8706" max="8706" width="21.109375" customWidth="1"/>
    <col min="8707" max="8707" width="9.5546875" customWidth="1"/>
    <col min="8708" max="8708" width="9.5546875" bestFit="1" customWidth="1"/>
    <col min="8709" max="8709" width="9.33203125" customWidth="1"/>
    <col min="8710" max="8710" width="9" bestFit="1" customWidth="1"/>
    <col min="8711" max="8711" width="9.5546875" bestFit="1" customWidth="1"/>
    <col min="8712" max="8712" width="13" customWidth="1"/>
    <col min="8713" max="8713" width="11.88671875" customWidth="1"/>
    <col min="8714" max="8714" width="11.5546875" customWidth="1"/>
    <col min="8715" max="8715" width="8.5546875" customWidth="1"/>
    <col min="8716" max="8716" width="22.6640625" customWidth="1"/>
    <col min="8717" max="8723" width="10.88671875" customWidth="1"/>
    <col min="8724" max="8724" width="8.88671875" customWidth="1"/>
    <col min="8961" max="8961" width="14.109375" customWidth="1"/>
    <col min="8962" max="8962" width="21.109375" customWidth="1"/>
    <col min="8963" max="8963" width="9.5546875" customWidth="1"/>
    <col min="8964" max="8964" width="9.5546875" bestFit="1" customWidth="1"/>
    <col min="8965" max="8965" width="9.33203125" customWidth="1"/>
    <col min="8966" max="8966" width="9" bestFit="1" customWidth="1"/>
    <col min="8967" max="8967" width="9.5546875" bestFit="1" customWidth="1"/>
    <col min="8968" max="8968" width="13" customWidth="1"/>
    <col min="8969" max="8969" width="11.88671875" customWidth="1"/>
    <col min="8970" max="8970" width="11.5546875" customWidth="1"/>
    <col min="8971" max="8971" width="8.5546875" customWidth="1"/>
    <col min="8972" max="8972" width="22.6640625" customWidth="1"/>
    <col min="8973" max="8979" width="10.88671875" customWidth="1"/>
    <col min="8980" max="8980" width="8.88671875" customWidth="1"/>
    <col min="9217" max="9217" width="14.109375" customWidth="1"/>
    <col min="9218" max="9218" width="21.109375" customWidth="1"/>
    <col min="9219" max="9219" width="9.5546875" customWidth="1"/>
    <col min="9220" max="9220" width="9.5546875" bestFit="1" customWidth="1"/>
    <col min="9221" max="9221" width="9.33203125" customWidth="1"/>
    <col min="9222" max="9222" width="9" bestFit="1" customWidth="1"/>
    <col min="9223" max="9223" width="9.5546875" bestFit="1" customWidth="1"/>
    <col min="9224" max="9224" width="13" customWidth="1"/>
    <col min="9225" max="9225" width="11.88671875" customWidth="1"/>
    <col min="9226" max="9226" width="11.5546875" customWidth="1"/>
    <col min="9227" max="9227" width="8.5546875" customWidth="1"/>
    <col min="9228" max="9228" width="22.6640625" customWidth="1"/>
    <col min="9229" max="9235" width="10.88671875" customWidth="1"/>
    <col min="9236" max="9236" width="8.88671875" customWidth="1"/>
    <col min="9473" max="9473" width="14.109375" customWidth="1"/>
    <col min="9474" max="9474" width="21.109375" customWidth="1"/>
    <col min="9475" max="9475" width="9.5546875" customWidth="1"/>
    <col min="9476" max="9476" width="9.5546875" bestFit="1" customWidth="1"/>
    <col min="9477" max="9477" width="9.33203125" customWidth="1"/>
    <col min="9478" max="9478" width="9" bestFit="1" customWidth="1"/>
    <col min="9479" max="9479" width="9.5546875" bestFit="1" customWidth="1"/>
    <col min="9480" max="9480" width="13" customWidth="1"/>
    <col min="9481" max="9481" width="11.88671875" customWidth="1"/>
    <col min="9482" max="9482" width="11.5546875" customWidth="1"/>
    <col min="9483" max="9483" width="8.5546875" customWidth="1"/>
    <col min="9484" max="9484" width="22.6640625" customWidth="1"/>
    <col min="9485" max="9491" width="10.88671875" customWidth="1"/>
    <col min="9492" max="9492" width="8.88671875" customWidth="1"/>
    <col min="9729" max="9729" width="14.109375" customWidth="1"/>
    <col min="9730" max="9730" width="21.109375" customWidth="1"/>
    <col min="9731" max="9731" width="9.5546875" customWidth="1"/>
    <col min="9732" max="9732" width="9.5546875" bestFit="1" customWidth="1"/>
    <col min="9733" max="9733" width="9.33203125" customWidth="1"/>
    <col min="9734" max="9734" width="9" bestFit="1" customWidth="1"/>
    <col min="9735" max="9735" width="9.5546875" bestFit="1" customWidth="1"/>
    <col min="9736" max="9736" width="13" customWidth="1"/>
    <col min="9737" max="9737" width="11.88671875" customWidth="1"/>
    <col min="9738" max="9738" width="11.5546875" customWidth="1"/>
    <col min="9739" max="9739" width="8.5546875" customWidth="1"/>
    <col min="9740" max="9740" width="22.6640625" customWidth="1"/>
    <col min="9741" max="9747" width="10.88671875" customWidth="1"/>
    <col min="9748" max="9748" width="8.88671875" customWidth="1"/>
    <col min="9985" max="9985" width="14.109375" customWidth="1"/>
    <col min="9986" max="9986" width="21.109375" customWidth="1"/>
    <col min="9987" max="9987" width="9.5546875" customWidth="1"/>
    <col min="9988" max="9988" width="9.5546875" bestFit="1" customWidth="1"/>
    <col min="9989" max="9989" width="9.33203125" customWidth="1"/>
    <col min="9990" max="9990" width="9" bestFit="1" customWidth="1"/>
    <col min="9991" max="9991" width="9.5546875" bestFit="1" customWidth="1"/>
    <col min="9992" max="9992" width="13" customWidth="1"/>
    <col min="9993" max="9993" width="11.88671875" customWidth="1"/>
    <col min="9994" max="9994" width="11.5546875" customWidth="1"/>
    <col min="9995" max="9995" width="8.5546875" customWidth="1"/>
    <col min="9996" max="9996" width="22.6640625" customWidth="1"/>
    <col min="9997" max="10003" width="10.88671875" customWidth="1"/>
    <col min="10004" max="10004" width="8.88671875" customWidth="1"/>
    <col min="10241" max="10241" width="14.109375" customWidth="1"/>
    <col min="10242" max="10242" width="21.109375" customWidth="1"/>
    <col min="10243" max="10243" width="9.5546875" customWidth="1"/>
    <col min="10244" max="10244" width="9.5546875" bestFit="1" customWidth="1"/>
    <col min="10245" max="10245" width="9.33203125" customWidth="1"/>
    <col min="10246" max="10246" width="9" bestFit="1" customWidth="1"/>
    <col min="10247" max="10247" width="9.5546875" bestFit="1" customWidth="1"/>
    <col min="10248" max="10248" width="13" customWidth="1"/>
    <col min="10249" max="10249" width="11.88671875" customWidth="1"/>
    <col min="10250" max="10250" width="11.5546875" customWidth="1"/>
    <col min="10251" max="10251" width="8.5546875" customWidth="1"/>
    <col min="10252" max="10252" width="22.6640625" customWidth="1"/>
    <col min="10253" max="10259" width="10.88671875" customWidth="1"/>
    <col min="10260" max="10260" width="8.88671875" customWidth="1"/>
    <col min="10497" max="10497" width="14.109375" customWidth="1"/>
    <col min="10498" max="10498" width="21.109375" customWidth="1"/>
    <col min="10499" max="10499" width="9.5546875" customWidth="1"/>
    <col min="10500" max="10500" width="9.5546875" bestFit="1" customWidth="1"/>
    <col min="10501" max="10501" width="9.33203125" customWidth="1"/>
    <col min="10502" max="10502" width="9" bestFit="1" customWidth="1"/>
    <col min="10503" max="10503" width="9.5546875" bestFit="1" customWidth="1"/>
    <col min="10504" max="10504" width="13" customWidth="1"/>
    <col min="10505" max="10505" width="11.88671875" customWidth="1"/>
    <col min="10506" max="10506" width="11.5546875" customWidth="1"/>
    <col min="10507" max="10507" width="8.5546875" customWidth="1"/>
    <col min="10508" max="10508" width="22.6640625" customWidth="1"/>
    <col min="10509" max="10515" width="10.88671875" customWidth="1"/>
    <col min="10516" max="10516" width="8.88671875" customWidth="1"/>
    <col min="10753" max="10753" width="14.109375" customWidth="1"/>
    <col min="10754" max="10754" width="21.109375" customWidth="1"/>
    <col min="10755" max="10755" width="9.5546875" customWidth="1"/>
    <col min="10756" max="10756" width="9.5546875" bestFit="1" customWidth="1"/>
    <col min="10757" max="10757" width="9.33203125" customWidth="1"/>
    <col min="10758" max="10758" width="9" bestFit="1" customWidth="1"/>
    <col min="10759" max="10759" width="9.5546875" bestFit="1" customWidth="1"/>
    <col min="10760" max="10760" width="13" customWidth="1"/>
    <col min="10761" max="10761" width="11.88671875" customWidth="1"/>
    <col min="10762" max="10762" width="11.5546875" customWidth="1"/>
    <col min="10763" max="10763" width="8.5546875" customWidth="1"/>
    <col min="10764" max="10764" width="22.6640625" customWidth="1"/>
    <col min="10765" max="10771" width="10.88671875" customWidth="1"/>
    <col min="10772" max="10772" width="8.88671875" customWidth="1"/>
    <col min="11009" max="11009" width="14.109375" customWidth="1"/>
    <col min="11010" max="11010" width="21.109375" customWidth="1"/>
    <col min="11011" max="11011" width="9.5546875" customWidth="1"/>
    <col min="11012" max="11012" width="9.5546875" bestFit="1" customWidth="1"/>
    <col min="11013" max="11013" width="9.33203125" customWidth="1"/>
    <col min="11014" max="11014" width="9" bestFit="1" customWidth="1"/>
    <col min="11015" max="11015" width="9.5546875" bestFit="1" customWidth="1"/>
    <col min="11016" max="11016" width="13" customWidth="1"/>
    <col min="11017" max="11017" width="11.88671875" customWidth="1"/>
    <col min="11018" max="11018" width="11.5546875" customWidth="1"/>
    <col min="11019" max="11019" width="8.5546875" customWidth="1"/>
    <col min="11020" max="11020" width="22.6640625" customWidth="1"/>
    <col min="11021" max="11027" width="10.88671875" customWidth="1"/>
    <col min="11028" max="11028" width="8.88671875" customWidth="1"/>
    <col min="11265" max="11265" width="14.109375" customWidth="1"/>
    <col min="11266" max="11266" width="21.109375" customWidth="1"/>
    <col min="11267" max="11267" width="9.5546875" customWidth="1"/>
    <col min="11268" max="11268" width="9.5546875" bestFit="1" customWidth="1"/>
    <col min="11269" max="11269" width="9.33203125" customWidth="1"/>
    <col min="11270" max="11270" width="9" bestFit="1" customWidth="1"/>
    <col min="11271" max="11271" width="9.5546875" bestFit="1" customWidth="1"/>
    <col min="11272" max="11272" width="13" customWidth="1"/>
    <col min="11273" max="11273" width="11.88671875" customWidth="1"/>
    <col min="11274" max="11274" width="11.5546875" customWidth="1"/>
    <col min="11275" max="11275" width="8.5546875" customWidth="1"/>
    <col min="11276" max="11276" width="22.6640625" customWidth="1"/>
    <col min="11277" max="11283" width="10.88671875" customWidth="1"/>
    <col min="11284" max="11284" width="8.88671875" customWidth="1"/>
    <col min="11521" max="11521" width="14.109375" customWidth="1"/>
    <col min="11522" max="11522" width="21.109375" customWidth="1"/>
    <col min="11523" max="11523" width="9.5546875" customWidth="1"/>
    <col min="11524" max="11524" width="9.5546875" bestFit="1" customWidth="1"/>
    <col min="11525" max="11525" width="9.33203125" customWidth="1"/>
    <col min="11526" max="11526" width="9" bestFit="1" customWidth="1"/>
    <col min="11527" max="11527" width="9.5546875" bestFit="1" customWidth="1"/>
    <col min="11528" max="11528" width="13" customWidth="1"/>
    <col min="11529" max="11529" width="11.88671875" customWidth="1"/>
    <col min="11530" max="11530" width="11.5546875" customWidth="1"/>
    <col min="11531" max="11531" width="8.5546875" customWidth="1"/>
    <col min="11532" max="11532" width="22.6640625" customWidth="1"/>
    <col min="11533" max="11539" width="10.88671875" customWidth="1"/>
    <col min="11540" max="11540" width="8.88671875" customWidth="1"/>
    <col min="11777" max="11777" width="14.109375" customWidth="1"/>
    <col min="11778" max="11778" width="21.109375" customWidth="1"/>
    <col min="11779" max="11779" width="9.5546875" customWidth="1"/>
    <col min="11780" max="11780" width="9.5546875" bestFit="1" customWidth="1"/>
    <col min="11781" max="11781" width="9.33203125" customWidth="1"/>
    <col min="11782" max="11782" width="9" bestFit="1" customWidth="1"/>
    <col min="11783" max="11783" width="9.5546875" bestFit="1" customWidth="1"/>
    <col min="11784" max="11784" width="13" customWidth="1"/>
    <col min="11785" max="11785" width="11.88671875" customWidth="1"/>
    <col min="11786" max="11786" width="11.5546875" customWidth="1"/>
    <col min="11787" max="11787" width="8.5546875" customWidth="1"/>
    <col min="11788" max="11788" width="22.6640625" customWidth="1"/>
    <col min="11789" max="11795" width="10.88671875" customWidth="1"/>
    <col min="11796" max="11796" width="8.88671875" customWidth="1"/>
    <col min="12033" max="12033" width="14.109375" customWidth="1"/>
    <col min="12034" max="12034" width="21.109375" customWidth="1"/>
    <col min="12035" max="12035" width="9.5546875" customWidth="1"/>
    <col min="12036" max="12036" width="9.5546875" bestFit="1" customWidth="1"/>
    <col min="12037" max="12037" width="9.33203125" customWidth="1"/>
    <col min="12038" max="12038" width="9" bestFit="1" customWidth="1"/>
    <col min="12039" max="12039" width="9.5546875" bestFit="1" customWidth="1"/>
    <col min="12040" max="12040" width="13" customWidth="1"/>
    <col min="12041" max="12041" width="11.88671875" customWidth="1"/>
    <col min="12042" max="12042" width="11.5546875" customWidth="1"/>
    <col min="12043" max="12043" width="8.5546875" customWidth="1"/>
    <col min="12044" max="12044" width="22.6640625" customWidth="1"/>
    <col min="12045" max="12051" width="10.88671875" customWidth="1"/>
    <col min="12052" max="12052" width="8.88671875" customWidth="1"/>
    <col min="12289" max="12289" width="14.109375" customWidth="1"/>
    <col min="12290" max="12290" width="21.109375" customWidth="1"/>
    <col min="12291" max="12291" width="9.5546875" customWidth="1"/>
    <col min="12292" max="12292" width="9.5546875" bestFit="1" customWidth="1"/>
    <col min="12293" max="12293" width="9.33203125" customWidth="1"/>
    <col min="12294" max="12294" width="9" bestFit="1" customWidth="1"/>
    <col min="12295" max="12295" width="9.5546875" bestFit="1" customWidth="1"/>
    <col min="12296" max="12296" width="13" customWidth="1"/>
    <col min="12297" max="12297" width="11.88671875" customWidth="1"/>
    <col min="12298" max="12298" width="11.5546875" customWidth="1"/>
    <col min="12299" max="12299" width="8.5546875" customWidth="1"/>
    <col min="12300" max="12300" width="22.6640625" customWidth="1"/>
    <col min="12301" max="12307" width="10.88671875" customWidth="1"/>
    <col min="12308" max="12308" width="8.88671875" customWidth="1"/>
    <col min="12545" max="12545" width="14.109375" customWidth="1"/>
    <col min="12546" max="12546" width="21.109375" customWidth="1"/>
    <col min="12547" max="12547" width="9.5546875" customWidth="1"/>
    <col min="12548" max="12548" width="9.5546875" bestFit="1" customWidth="1"/>
    <col min="12549" max="12549" width="9.33203125" customWidth="1"/>
    <col min="12550" max="12550" width="9" bestFit="1" customWidth="1"/>
    <col min="12551" max="12551" width="9.5546875" bestFit="1" customWidth="1"/>
    <col min="12552" max="12552" width="13" customWidth="1"/>
    <col min="12553" max="12553" width="11.88671875" customWidth="1"/>
    <col min="12554" max="12554" width="11.5546875" customWidth="1"/>
    <col min="12555" max="12555" width="8.5546875" customWidth="1"/>
    <col min="12556" max="12556" width="22.6640625" customWidth="1"/>
    <col min="12557" max="12563" width="10.88671875" customWidth="1"/>
    <col min="12564" max="12564" width="8.88671875" customWidth="1"/>
    <col min="12801" max="12801" width="14.109375" customWidth="1"/>
    <col min="12802" max="12802" width="21.109375" customWidth="1"/>
    <col min="12803" max="12803" width="9.5546875" customWidth="1"/>
    <col min="12804" max="12804" width="9.5546875" bestFit="1" customWidth="1"/>
    <col min="12805" max="12805" width="9.33203125" customWidth="1"/>
    <col min="12806" max="12806" width="9" bestFit="1" customWidth="1"/>
    <col min="12807" max="12807" width="9.5546875" bestFit="1" customWidth="1"/>
    <col min="12808" max="12808" width="13" customWidth="1"/>
    <col min="12809" max="12809" width="11.88671875" customWidth="1"/>
    <col min="12810" max="12810" width="11.5546875" customWidth="1"/>
    <col min="12811" max="12811" width="8.5546875" customWidth="1"/>
    <col min="12812" max="12812" width="22.6640625" customWidth="1"/>
    <col min="12813" max="12819" width="10.88671875" customWidth="1"/>
    <col min="12820" max="12820" width="8.88671875" customWidth="1"/>
    <col min="13057" max="13057" width="14.109375" customWidth="1"/>
    <col min="13058" max="13058" width="21.109375" customWidth="1"/>
    <col min="13059" max="13059" width="9.5546875" customWidth="1"/>
    <col min="13060" max="13060" width="9.5546875" bestFit="1" customWidth="1"/>
    <col min="13061" max="13061" width="9.33203125" customWidth="1"/>
    <col min="13062" max="13062" width="9" bestFit="1" customWidth="1"/>
    <col min="13063" max="13063" width="9.5546875" bestFit="1" customWidth="1"/>
    <col min="13064" max="13064" width="13" customWidth="1"/>
    <col min="13065" max="13065" width="11.88671875" customWidth="1"/>
    <col min="13066" max="13066" width="11.5546875" customWidth="1"/>
    <col min="13067" max="13067" width="8.5546875" customWidth="1"/>
    <col min="13068" max="13068" width="22.6640625" customWidth="1"/>
    <col min="13069" max="13075" width="10.88671875" customWidth="1"/>
    <col min="13076" max="13076" width="8.88671875" customWidth="1"/>
    <col min="13313" max="13313" width="14.109375" customWidth="1"/>
    <col min="13314" max="13314" width="21.109375" customWidth="1"/>
    <col min="13315" max="13315" width="9.5546875" customWidth="1"/>
    <col min="13316" max="13316" width="9.5546875" bestFit="1" customWidth="1"/>
    <col min="13317" max="13317" width="9.33203125" customWidth="1"/>
    <col min="13318" max="13318" width="9" bestFit="1" customWidth="1"/>
    <col min="13319" max="13319" width="9.5546875" bestFit="1" customWidth="1"/>
    <col min="13320" max="13320" width="13" customWidth="1"/>
    <col min="13321" max="13321" width="11.88671875" customWidth="1"/>
    <col min="13322" max="13322" width="11.5546875" customWidth="1"/>
    <col min="13323" max="13323" width="8.5546875" customWidth="1"/>
    <col min="13324" max="13324" width="22.6640625" customWidth="1"/>
    <col min="13325" max="13331" width="10.88671875" customWidth="1"/>
    <col min="13332" max="13332" width="8.88671875" customWidth="1"/>
    <col min="13569" max="13569" width="14.109375" customWidth="1"/>
    <col min="13570" max="13570" width="21.109375" customWidth="1"/>
    <col min="13571" max="13571" width="9.5546875" customWidth="1"/>
    <col min="13572" max="13572" width="9.5546875" bestFit="1" customWidth="1"/>
    <col min="13573" max="13573" width="9.33203125" customWidth="1"/>
    <col min="13574" max="13574" width="9" bestFit="1" customWidth="1"/>
    <col min="13575" max="13575" width="9.5546875" bestFit="1" customWidth="1"/>
    <col min="13576" max="13576" width="13" customWidth="1"/>
    <col min="13577" max="13577" width="11.88671875" customWidth="1"/>
    <col min="13578" max="13578" width="11.5546875" customWidth="1"/>
    <col min="13579" max="13579" width="8.5546875" customWidth="1"/>
    <col min="13580" max="13580" width="22.6640625" customWidth="1"/>
    <col min="13581" max="13587" width="10.88671875" customWidth="1"/>
    <col min="13588" max="13588" width="8.88671875" customWidth="1"/>
    <col min="13825" max="13825" width="14.109375" customWidth="1"/>
    <col min="13826" max="13826" width="21.109375" customWidth="1"/>
    <col min="13827" max="13827" width="9.5546875" customWidth="1"/>
    <col min="13828" max="13828" width="9.5546875" bestFit="1" customWidth="1"/>
    <col min="13829" max="13829" width="9.33203125" customWidth="1"/>
    <col min="13830" max="13830" width="9" bestFit="1" customWidth="1"/>
    <col min="13831" max="13831" width="9.5546875" bestFit="1" customWidth="1"/>
    <col min="13832" max="13832" width="13" customWidth="1"/>
    <col min="13833" max="13833" width="11.88671875" customWidth="1"/>
    <col min="13834" max="13834" width="11.5546875" customWidth="1"/>
    <col min="13835" max="13835" width="8.5546875" customWidth="1"/>
    <col min="13836" max="13836" width="22.6640625" customWidth="1"/>
    <col min="13837" max="13843" width="10.88671875" customWidth="1"/>
    <col min="13844" max="13844" width="8.88671875" customWidth="1"/>
    <col min="14081" max="14081" width="14.109375" customWidth="1"/>
    <col min="14082" max="14082" width="21.109375" customWidth="1"/>
    <col min="14083" max="14083" width="9.5546875" customWidth="1"/>
    <col min="14084" max="14084" width="9.5546875" bestFit="1" customWidth="1"/>
    <col min="14085" max="14085" width="9.33203125" customWidth="1"/>
    <col min="14086" max="14086" width="9" bestFit="1" customWidth="1"/>
    <col min="14087" max="14087" width="9.5546875" bestFit="1" customWidth="1"/>
    <col min="14088" max="14088" width="13" customWidth="1"/>
    <col min="14089" max="14089" width="11.88671875" customWidth="1"/>
    <col min="14090" max="14090" width="11.5546875" customWidth="1"/>
    <col min="14091" max="14091" width="8.5546875" customWidth="1"/>
    <col min="14092" max="14092" width="22.6640625" customWidth="1"/>
    <col min="14093" max="14099" width="10.88671875" customWidth="1"/>
    <col min="14100" max="14100" width="8.88671875" customWidth="1"/>
    <col min="14337" max="14337" width="14.109375" customWidth="1"/>
    <col min="14338" max="14338" width="21.109375" customWidth="1"/>
    <col min="14339" max="14339" width="9.5546875" customWidth="1"/>
    <col min="14340" max="14340" width="9.5546875" bestFit="1" customWidth="1"/>
    <col min="14341" max="14341" width="9.33203125" customWidth="1"/>
    <col min="14342" max="14342" width="9" bestFit="1" customWidth="1"/>
    <col min="14343" max="14343" width="9.5546875" bestFit="1" customWidth="1"/>
    <col min="14344" max="14344" width="13" customWidth="1"/>
    <col min="14345" max="14345" width="11.88671875" customWidth="1"/>
    <col min="14346" max="14346" width="11.5546875" customWidth="1"/>
    <col min="14347" max="14347" width="8.5546875" customWidth="1"/>
    <col min="14348" max="14348" width="22.6640625" customWidth="1"/>
    <col min="14349" max="14355" width="10.88671875" customWidth="1"/>
    <col min="14356" max="14356" width="8.88671875" customWidth="1"/>
    <col min="14593" max="14593" width="14.109375" customWidth="1"/>
    <col min="14594" max="14594" width="21.109375" customWidth="1"/>
    <col min="14595" max="14595" width="9.5546875" customWidth="1"/>
    <col min="14596" max="14596" width="9.5546875" bestFit="1" customWidth="1"/>
    <col min="14597" max="14597" width="9.33203125" customWidth="1"/>
    <col min="14598" max="14598" width="9" bestFit="1" customWidth="1"/>
    <col min="14599" max="14599" width="9.5546875" bestFit="1" customWidth="1"/>
    <col min="14600" max="14600" width="13" customWidth="1"/>
    <col min="14601" max="14601" width="11.88671875" customWidth="1"/>
    <col min="14602" max="14602" width="11.5546875" customWidth="1"/>
    <col min="14603" max="14603" width="8.5546875" customWidth="1"/>
    <col min="14604" max="14604" width="22.6640625" customWidth="1"/>
    <col min="14605" max="14611" width="10.88671875" customWidth="1"/>
    <col min="14612" max="14612" width="8.88671875" customWidth="1"/>
    <col min="14849" max="14849" width="14.109375" customWidth="1"/>
    <col min="14850" max="14850" width="21.109375" customWidth="1"/>
    <col min="14851" max="14851" width="9.5546875" customWidth="1"/>
    <col min="14852" max="14852" width="9.5546875" bestFit="1" customWidth="1"/>
    <col min="14853" max="14853" width="9.33203125" customWidth="1"/>
    <col min="14854" max="14854" width="9" bestFit="1" customWidth="1"/>
    <col min="14855" max="14855" width="9.5546875" bestFit="1" customWidth="1"/>
    <col min="14856" max="14856" width="13" customWidth="1"/>
    <col min="14857" max="14857" width="11.88671875" customWidth="1"/>
    <col min="14858" max="14858" width="11.5546875" customWidth="1"/>
    <col min="14859" max="14859" width="8.5546875" customWidth="1"/>
    <col min="14860" max="14860" width="22.6640625" customWidth="1"/>
    <col min="14861" max="14867" width="10.88671875" customWidth="1"/>
    <col min="14868" max="14868" width="8.88671875" customWidth="1"/>
    <col min="15105" max="15105" width="14.109375" customWidth="1"/>
    <col min="15106" max="15106" width="21.109375" customWidth="1"/>
    <col min="15107" max="15107" width="9.5546875" customWidth="1"/>
    <col min="15108" max="15108" width="9.5546875" bestFit="1" customWidth="1"/>
    <col min="15109" max="15109" width="9.33203125" customWidth="1"/>
    <col min="15110" max="15110" width="9" bestFit="1" customWidth="1"/>
    <col min="15111" max="15111" width="9.5546875" bestFit="1" customWidth="1"/>
    <col min="15112" max="15112" width="13" customWidth="1"/>
    <col min="15113" max="15113" width="11.88671875" customWidth="1"/>
    <col min="15114" max="15114" width="11.5546875" customWidth="1"/>
    <col min="15115" max="15115" width="8.5546875" customWidth="1"/>
    <col min="15116" max="15116" width="22.6640625" customWidth="1"/>
    <col min="15117" max="15123" width="10.88671875" customWidth="1"/>
    <col min="15124" max="15124" width="8.88671875" customWidth="1"/>
    <col min="15361" max="15361" width="14.109375" customWidth="1"/>
    <col min="15362" max="15362" width="21.109375" customWidth="1"/>
    <col min="15363" max="15363" width="9.5546875" customWidth="1"/>
    <col min="15364" max="15364" width="9.5546875" bestFit="1" customWidth="1"/>
    <col min="15365" max="15365" width="9.33203125" customWidth="1"/>
    <col min="15366" max="15366" width="9" bestFit="1" customWidth="1"/>
    <col min="15367" max="15367" width="9.5546875" bestFit="1" customWidth="1"/>
    <col min="15368" max="15368" width="13" customWidth="1"/>
    <col min="15369" max="15369" width="11.88671875" customWidth="1"/>
    <col min="15370" max="15370" width="11.5546875" customWidth="1"/>
    <col min="15371" max="15371" width="8.5546875" customWidth="1"/>
    <col min="15372" max="15372" width="22.6640625" customWidth="1"/>
    <col min="15373" max="15379" width="10.88671875" customWidth="1"/>
    <col min="15380" max="15380" width="8.88671875" customWidth="1"/>
    <col min="15617" max="15617" width="14.109375" customWidth="1"/>
    <col min="15618" max="15618" width="21.109375" customWidth="1"/>
    <col min="15619" max="15619" width="9.5546875" customWidth="1"/>
    <col min="15620" max="15620" width="9.5546875" bestFit="1" customWidth="1"/>
    <col min="15621" max="15621" width="9.33203125" customWidth="1"/>
    <col min="15622" max="15622" width="9" bestFit="1" customWidth="1"/>
    <col min="15623" max="15623" width="9.5546875" bestFit="1" customWidth="1"/>
    <col min="15624" max="15624" width="13" customWidth="1"/>
    <col min="15625" max="15625" width="11.88671875" customWidth="1"/>
    <col min="15626" max="15626" width="11.5546875" customWidth="1"/>
    <col min="15627" max="15627" width="8.5546875" customWidth="1"/>
    <col min="15628" max="15628" width="22.6640625" customWidth="1"/>
    <col min="15629" max="15635" width="10.88671875" customWidth="1"/>
    <col min="15636" max="15636" width="8.88671875" customWidth="1"/>
    <col min="15873" max="15873" width="14.109375" customWidth="1"/>
    <col min="15874" max="15874" width="21.109375" customWidth="1"/>
    <col min="15875" max="15875" width="9.5546875" customWidth="1"/>
    <col min="15876" max="15876" width="9.5546875" bestFit="1" customWidth="1"/>
    <col min="15877" max="15877" width="9.33203125" customWidth="1"/>
    <col min="15878" max="15878" width="9" bestFit="1" customWidth="1"/>
    <col min="15879" max="15879" width="9.5546875" bestFit="1" customWidth="1"/>
    <col min="15880" max="15880" width="13" customWidth="1"/>
    <col min="15881" max="15881" width="11.88671875" customWidth="1"/>
    <col min="15882" max="15882" width="11.5546875" customWidth="1"/>
    <col min="15883" max="15883" width="8.5546875" customWidth="1"/>
    <col min="15884" max="15884" width="22.6640625" customWidth="1"/>
    <col min="15885" max="15891" width="10.88671875" customWidth="1"/>
    <col min="15892" max="15892" width="8.88671875" customWidth="1"/>
    <col min="16129" max="16129" width="14.109375" customWidth="1"/>
    <col min="16130" max="16130" width="21.109375" customWidth="1"/>
    <col min="16131" max="16131" width="9.5546875" customWidth="1"/>
    <col min="16132" max="16132" width="9.5546875" bestFit="1" customWidth="1"/>
    <col min="16133" max="16133" width="9.33203125" customWidth="1"/>
    <col min="16134" max="16134" width="9" bestFit="1" customWidth="1"/>
    <col min="16135" max="16135" width="9.5546875" bestFit="1" customWidth="1"/>
    <col min="16136" max="16136" width="13" customWidth="1"/>
    <col min="16137" max="16137" width="11.88671875" customWidth="1"/>
    <col min="16138" max="16138" width="11.5546875" customWidth="1"/>
    <col min="16139" max="16139" width="8.5546875" customWidth="1"/>
    <col min="16140" max="16140" width="22.6640625" customWidth="1"/>
    <col min="16141" max="16147" width="10.88671875" customWidth="1"/>
    <col min="16148" max="16148" width="8.88671875" customWidth="1"/>
  </cols>
  <sheetData>
    <row r="1" spans="1:20" ht="16.5" customHeight="1" thickBot="1" x14ac:dyDescent="0.35">
      <c r="A1" s="370" t="s">
        <v>0</v>
      </c>
      <c r="B1" s="371"/>
      <c r="C1" s="374" t="s">
        <v>1</v>
      </c>
      <c r="D1" s="375"/>
      <c r="E1" s="375"/>
      <c r="F1" s="375"/>
      <c r="G1" s="375"/>
      <c r="H1" s="375"/>
      <c r="I1" s="376"/>
      <c r="J1" s="209"/>
      <c r="K1" s="1"/>
      <c r="M1" s="377" t="s">
        <v>2</v>
      </c>
      <c r="N1" s="377"/>
      <c r="O1" s="377"/>
      <c r="P1" s="377"/>
      <c r="Q1" s="377"/>
      <c r="R1" s="377"/>
      <c r="S1" s="377"/>
    </row>
    <row r="2" spans="1:20" ht="63.6" thickBot="1" x14ac:dyDescent="0.4">
      <c r="A2" s="372"/>
      <c r="B2" s="373"/>
      <c r="C2" s="211" t="s">
        <v>3</v>
      </c>
      <c r="D2" s="211" t="s">
        <v>4</v>
      </c>
      <c r="E2" s="211" t="s">
        <v>5</v>
      </c>
      <c r="F2" s="211" t="s">
        <v>6</v>
      </c>
      <c r="G2" s="211" t="s">
        <v>7</v>
      </c>
      <c r="H2" s="210" t="s">
        <v>75</v>
      </c>
      <c r="I2" s="212" t="s">
        <v>9</v>
      </c>
      <c r="J2" s="213" t="s">
        <v>10</v>
      </c>
      <c r="K2" s="378" t="s">
        <v>0</v>
      </c>
      <c r="L2" s="379"/>
      <c r="M2" s="2" t="s">
        <v>3</v>
      </c>
      <c r="N2" s="2" t="s">
        <v>4</v>
      </c>
      <c r="O2" s="2" t="s">
        <v>5</v>
      </c>
      <c r="P2" s="3" t="s">
        <v>6</v>
      </c>
      <c r="Q2" s="2" t="s">
        <v>7</v>
      </c>
      <c r="R2" s="215" t="s">
        <v>8</v>
      </c>
      <c r="S2" s="5" t="s">
        <v>9</v>
      </c>
      <c r="T2" s="4" t="s">
        <v>10</v>
      </c>
    </row>
    <row r="3" spans="1:20" ht="15" customHeight="1" thickBot="1" x14ac:dyDescent="0.35">
      <c r="A3" s="351" t="s">
        <v>11</v>
      </c>
      <c r="B3" s="369"/>
      <c r="C3" s="6">
        <v>845</v>
      </c>
      <c r="D3" s="6">
        <v>1468</v>
      </c>
      <c r="E3" s="6">
        <v>484</v>
      </c>
      <c r="F3" s="6">
        <v>394</v>
      </c>
      <c r="G3" s="6">
        <v>1618</v>
      </c>
      <c r="H3" s="7">
        <f t="shared" ref="H3:H33" si="0">C3+D3+E3+F3+G3</f>
        <v>4809</v>
      </c>
      <c r="I3" s="8">
        <v>2387</v>
      </c>
      <c r="J3" s="9">
        <f>H3-I3</f>
        <v>2422</v>
      </c>
      <c r="K3" s="380"/>
      <c r="L3" s="381"/>
      <c r="M3" s="10">
        <f t="shared" ref="M3:T3" si="1">C3/$H$3</f>
        <v>0.17571220627989187</v>
      </c>
      <c r="N3" s="10">
        <f t="shared" si="1"/>
        <v>0.30526096901642752</v>
      </c>
      <c r="O3" s="10">
        <f t="shared" si="1"/>
        <v>0.10064462466209191</v>
      </c>
      <c r="P3" s="10">
        <f t="shared" si="1"/>
        <v>8.1929715117488047E-2</v>
      </c>
      <c r="Q3" s="11">
        <f t="shared" si="1"/>
        <v>0.33645248492410063</v>
      </c>
      <c r="R3" s="216">
        <f t="shared" si="1"/>
        <v>1</v>
      </c>
      <c r="S3" s="12">
        <f t="shared" si="1"/>
        <v>0.49636098981077148</v>
      </c>
      <c r="T3" s="13">
        <f t="shared" si="1"/>
        <v>0.50363901018922852</v>
      </c>
    </row>
    <row r="4" spans="1:20" ht="14.4" customHeight="1" thickBot="1" x14ac:dyDescent="0.35">
      <c r="A4" s="351" t="s">
        <v>12</v>
      </c>
      <c r="B4" s="369"/>
      <c r="C4" s="158">
        <v>391</v>
      </c>
      <c r="D4" s="159">
        <v>757</v>
      </c>
      <c r="E4" s="159">
        <v>225</v>
      </c>
      <c r="F4" s="159">
        <v>183</v>
      </c>
      <c r="G4" s="160">
        <v>831</v>
      </c>
      <c r="H4" s="14">
        <f t="shared" si="0"/>
        <v>2387</v>
      </c>
      <c r="I4" s="193">
        <f>SUM(C4:G4)</f>
        <v>2387</v>
      </c>
      <c r="J4" s="15">
        <f t="shared" ref="J4:J58" si="2">H4-I4</f>
        <v>0</v>
      </c>
      <c r="K4" s="351" t="s">
        <v>12</v>
      </c>
      <c r="L4" s="369"/>
      <c r="M4" s="16">
        <f t="shared" ref="M4:R4" si="3">C4/C3</f>
        <v>0.46272189349112425</v>
      </c>
      <c r="N4" s="16">
        <f t="shared" si="3"/>
        <v>0.51566757493188009</v>
      </c>
      <c r="O4" s="16">
        <f t="shared" si="3"/>
        <v>0.46487603305785125</v>
      </c>
      <c r="P4" s="16">
        <f t="shared" si="3"/>
        <v>0.46446700507614214</v>
      </c>
      <c r="Q4" s="17">
        <f t="shared" si="3"/>
        <v>0.51359703337453644</v>
      </c>
      <c r="R4" s="217">
        <f t="shared" si="3"/>
        <v>0.49636098981077148</v>
      </c>
      <c r="S4" s="18">
        <f>I4/$H$4</f>
        <v>1</v>
      </c>
      <c r="T4" s="19">
        <f>J4/$H$3</f>
        <v>0</v>
      </c>
    </row>
    <row r="5" spans="1:20" ht="16.2" hidden="1" thickBot="1" x14ac:dyDescent="0.35">
      <c r="A5" s="20" t="s">
        <v>13</v>
      </c>
      <c r="B5" s="291" t="s">
        <v>14</v>
      </c>
      <c r="C5" s="21"/>
      <c r="D5" s="22"/>
      <c r="E5" s="23"/>
      <c r="F5" s="23"/>
      <c r="G5" s="24"/>
      <c r="H5" s="25">
        <f t="shared" si="0"/>
        <v>0</v>
      </c>
      <c r="I5" s="193">
        <f>SUM(C5:G5)</f>
        <v>0</v>
      </c>
      <c r="J5" s="26">
        <f t="shared" si="2"/>
        <v>0</v>
      </c>
      <c r="K5" s="27"/>
      <c r="L5" s="28"/>
      <c r="M5" s="29"/>
      <c r="N5" s="30"/>
      <c r="O5" s="31"/>
      <c r="P5" s="31"/>
      <c r="Q5" s="32"/>
      <c r="R5" s="218"/>
      <c r="S5" s="33"/>
      <c r="T5" s="19">
        <f>J5/$H$3</f>
        <v>0</v>
      </c>
    </row>
    <row r="6" spans="1:20" ht="12.6" customHeight="1" thickBot="1" x14ac:dyDescent="0.35">
      <c r="A6" s="351" t="s">
        <v>15</v>
      </c>
      <c r="B6" s="352"/>
      <c r="C6" s="156">
        <v>94</v>
      </c>
      <c r="D6" s="157">
        <v>125</v>
      </c>
      <c r="E6" s="157">
        <v>42</v>
      </c>
      <c r="F6" s="157">
        <v>32</v>
      </c>
      <c r="G6" s="34">
        <v>93</v>
      </c>
      <c r="H6" s="14">
        <f t="shared" si="0"/>
        <v>386</v>
      </c>
      <c r="I6" s="194">
        <v>164</v>
      </c>
      <c r="J6" s="15">
        <f t="shared" si="2"/>
        <v>222</v>
      </c>
      <c r="K6" s="351" t="s">
        <v>15</v>
      </c>
      <c r="L6" s="352"/>
      <c r="M6" s="232">
        <f>C6/C3</f>
        <v>0.11124260355029586</v>
      </c>
      <c r="N6" s="232">
        <f t="shared" ref="N6:S6" si="4">D6/D3</f>
        <v>8.5149863760217978E-2</v>
      </c>
      <c r="O6" s="232">
        <f t="shared" si="4"/>
        <v>8.6776859504132234E-2</v>
      </c>
      <c r="P6" s="232">
        <f t="shared" si="4"/>
        <v>8.1218274111675121E-2</v>
      </c>
      <c r="Q6" s="233">
        <f t="shared" si="4"/>
        <v>5.7478368355995055E-2</v>
      </c>
      <c r="R6" s="234">
        <f t="shared" si="4"/>
        <v>8.0266167602412147E-2</v>
      </c>
      <c r="S6" s="235">
        <f t="shared" si="4"/>
        <v>6.8705488060326766E-2</v>
      </c>
      <c r="T6" s="97">
        <f>J6/$J$3</f>
        <v>9.1659785301403798E-2</v>
      </c>
    </row>
    <row r="7" spans="1:20" ht="15.75" customHeight="1" thickBot="1" x14ac:dyDescent="0.35">
      <c r="A7" s="353" t="s">
        <v>16</v>
      </c>
      <c r="B7" s="35" t="s">
        <v>17</v>
      </c>
      <c r="C7" s="140">
        <v>98</v>
      </c>
      <c r="D7" s="141">
        <v>353</v>
      </c>
      <c r="E7" s="141">
        <v>112</v>
      </c>
      <c r="F7" s="141">
        <v>111</v>
      </c>
      <c r="G7" s="141">
        <v>335</v>
      </c>
      <c r="H7" s="36">
        <f t="shared" si="0"/>
        <v>1009</v>
      </c>
      <c r="I7" s="199">
        <v>469</v>
      </c>
      <c r="J7" s="101">
        <f t="shared" si="2"/>
        <v>540</v>
      </c>
      <c r="K7" s="356" t="s">
        <v>16</v>
      </c>
      <c r="L7" s="35" t="s">
        <v>17</v>
      </c>
      <c r="M7" s="55">
        <f>C7/C3</f>
        <v>0.11597633136094675</v>
      </c>
      <c r="N7" s="55">
        <f t="shared" ref="N7:S7" si="5">D7/D3</f>
        <v>0.24046321525885558</v>
      </c>
      <c r="O7" s="55">
        <f t="shared" si="5"/>
        <v>0.23140495867768596</v>
      </c>
      <c r="P7" s="55">
        <f t="shared" si="5"/>
        <v>0.28172588832487311</v>
      </c>
      <c r="Q7" s="237">
        <f t="shared" si="5"/>
        <v>0.20704573547589616</v>
      </c>
      <c r="R7" s="219">
        <f t="shared" si="5"/>
        <v>0.2098149303389478</v>
      </c>
      <c r="S7" s="39">
        <f t="shared" si="5"/>
        <v>0.19648093841642228</v>
      </c>
      <c r="T7" s="19">
        <f>J7/$J$3</f>
        <v>0.22295623451692817</v>
      </c>
    </row>
    <row r="8" spans="1:20" ht="16.2" thickBot="1" x14ac:dyDescent="0.35">
      <c r="A8" s="354"/>
      <c r="B8" s="40" t="s">
        <v>18</v>
      </c>
      <c r="C8" s="142">
        <v>261</v>
      </c>
      <c r="D8" s="143">
        <v>464</v>
      </c>
      <c r="E8" s="144">
        <v>158</v>
      </c>
      <c r="F8" s="144">
        <v>117</v>
      </c>
      <c r="G8" s="144">
        <v>464</v>
      </c>
      <c r="H8" s="41">
        <f t="shared" si="0"/>
        <v>1464</v>
      </c>
      <c r="I8" s="200">
        <v>805</v>
      </c>
      <c r="J8" s="102">
        <f t="shared" si="2"/>
        <v>659</v>
      </c>
      <c r="K8" s="357"/>
      <c r="L8" s="40" t="s">
        <v>18</v>
      </c>
      <c r="M8" s="38">
        <f t="shared" ref="M8:R8" si="6">C8/C3</f>
        <v>0.30887573964497039</v>
      </c>
      <c r="N8" s="38">
        <f t="shared" si="6"/>
        <v>0.31607629427792916</v>
      </c>
      <c r="O8" s="38">
        <f t="shared" si="6"/>
        <v>0.32644628099173556</v>
      </c>
      <c r="P8" s="38">
        <f t="shared" si="6"/>
        <v>0.29695431472081218</v>
      </c>
      <c r="Q8" s="238">
        <f t="shared" si="6"/>
        <v>0.28677379480840542</v>
      </c>
      <c r="R8" s="220">
        <f t="shared" si="6"/>
        <v>0.30442919525888956</v>
      </c>
      <c r="S8" s="39">
        <f>I8/I3</f>
        <v>0.33724340175953077</v>
      </c>
      <c r="T8" s="19">
        <f t="shared" ref="T8:T53" si="7">J8/$J$3</f>
        <v>0.27208918249380676</v>
      </c>
    </row>
    <row r="9" spans="1:20" ht="16.2" thickBot="1" x14ac:dyDescent="0.35">
      <c r="A9" s="354"/>
      <c r="B9" s="40" t="s">
        <v>19</v>
      </c>
      <c r="C9" s="142">
        <v>197</v>
      </c>
      <c r="D9" s="144">
        <v>265</v>
      </c>
      <c r="E9" s="144">
        <v>94</v>
      </c>
      <c r="F9" s="144">
        <v>54</v>
      </c>
      <c r="G9" s="144">
        <v>347</v>
      </c>
      <c r="H9" s="41">
        <f t="shared" si="0"/>
        <v>957</v>
      </c>
      <c r="I9" s="200">
        <v>549</v>
      </c>
      <c r="J9" s="102">
        <f t="shared" si="2"/>
        <v>408</v>
      </c>
      <c r="K9" s="357"/>
      <c r="L9" s="40" t="s">
        <v>19</v>
      </c>
      <c r="M9" s="38">
        <f t="shared" ref="M9:R9" si="8">C9/C3</f>
        <v>0.2331360946745562</v>
      </c>
      <c r="N9" s="38">
        <f t="shared" si="8"/>
        <v>0.18051771117166213</v>
      </c>
      <c r="O9" s="38">
        <f t="shared" si="8"/>
        <v>0.19421487603305784</v>
      </c>
      <c r="P9" s="38">
        <f t="shared" si="8"/>
        <v>0.13705583756345177</v>
      </c>
      <c r="Q9" s="238">
        <f t="shared" si="8"/>
        <v>0.21446229913473425</v>
      </c>
      <c r="R9" s="220">
        <f t="shared" si="8"/>
        <v>0.19900187149095447</v>
      </c>
      <c r="S9" s="39">
        <f>I9/I3</f>
        <v>0.22999581064097194</v>
      </c>
      <c r="T9" s="19">
        <f t="shared" si="7"/>
        <v>0.16845582163501238</v>
      </c>
    </row>
    <row r="10" spans="1:20" ht="16.2" thickBot="1" x14ac:dyDescent="0.35">
      <c r="A10" s="354"/>
      <c r="B10" s="40" t="s">
        <v>20</v>
      </c>
      <c r="C10" s="142">
        <v>144</v>
      </c>
      <c r="D10" s="144">
        <v>235</v>
      </c>
      <c r="E10" s="144">
        <v>75</v>
      </c>
      <c r="F10" s="144">
        <v>64</v>
      </c>
      <c r="G10" s="144">
        <v>298</v>
      </c>
      <c r="H10" s="41">
        <f t="shared" si="0"/>
        <v>816</v>
      </c>
      <c r="I10" s="200">
        <v>402</v>
      </c>
      <c r="J10" s="102">
        <f t="shared" si="2"/>
        <v>414</v>
      </c>
      <c r="K10" s="357"/>
      <c r="L10" s="40" t="s">
        <v>20</v>
      </c>
      <c r="M10" s="38">
        <f t="shared" ref="M10:R10" si="9">C10/C3</f>
        <v>0.17041420118343195</v>
      </c>
      <c r="N10" s="38">
        <f t="shared" si="9"/>
        <v>0.16008174386920981</v>
      </c>
      <c r="O10" s="38">
        <f t="shared" si="9"/>
        <v>0.15495867768595042</v>
      </c>
      <c r="P10" s="38">
        <f t="shared" si="9"/>
        <v>0.16243654822335024</v>
      </c>
      <c r="Q10" s="238">
        <f t="shared" si="9"/>
        <v>0.18417799752781211</v>
      </c>
      <c r="R10" s="220">
        <f t="shared" si="9"/>
        <v>0.16968184653774174</v>
      </c>
      <c r="S10" s="39">
        <f>I10/I3</f>
        <v>0.16841223292836197</v>
      </c>
      <c r="T10" s="19">
        <f t="shared" si="7"/>
        <v>0.17093311312964493</v>
      </c>
    </row>
    <row r="11" spans="1:20" ht="16.2" thickBot="1" x14ac:dyDescent="0.35">
      <c r="A11" s="354"/>
      <c r="B11" s="40" t="s">
        <v>21</v>
      </c>
      <c r="C11" s="142">
        <v>86</v>
      </c>
      <c r="D11" s="144">
        <v>101</v>
      </c>
      <c r="E11" s="144">
        <v>31</v>
      </c>
      <c r="F11" s="144">
        <v>36</v>
      </c>
      <c r="G11" s="144">
        <v>120</v>
      </c>
      <c r="H11" s="41">
        <f t="shared" si="0"/>
        <v>374</v>
      </c>
      <c r="I11" s="200">
        <v>138</v>
      </c>
      <c r="J11" s="102">
        <f t="shared" si="2"/>
        <v>236</v>
      </c>
      <c r="K11" s="357"/>
      <c r="L11" s="40" t="s">
        <v>21</v>
      </c>
      <c r="M11" s="38">
        <f t="shared" ref="M11:R11" si="10">C11/C3</f>
        <v>0.10177514792899409</v>
      </c>
      <c r="N11" s="38">
        <f t="shared" si="10"/>
        <v>6.8801089918256134E-2</v>
      </c>
      <c r="O11" s="38">
        <f t="shared" si="10"/>
        <v>6.4049586776859499E-2</v>
      </c>
      <c r="P11" s="38">
        <f t="shared" si="10"/>
        <v>9.1370558375634514E-2</v>
      </c>
      <c r="Q11" s="238">
        <f t="shared" si="10"/>
        <v>7.4165636588380712E-2</v>
      </c>
      <c r="R11" s="220">
        <f t="shared" si="10"/>
        <v>7.777084632979829E-2</v>
      </c>
      <c r="S11" s="39">
        <f>I11/I3</f>
        <v>5.7813154587348134E-2</v>
      </c>
      <c r="T11" s="19">
        <f t="shared" si="7"/>
        <v>9.7440132122213044E-2</v>
      </c>
    </row>
    <row r="12" spans="1:20" ht="15.75" customHeight="1" thickBot="1" x14ac:dyDescent="0.35">
      <c r="A12" s="355"/>
      <c r="B12" s="43" t="s">
        <v>22</v>
      </c>
      <c r="C12" s="145">
        <v>59</v>
      </c>
      <c r="D12" s="146">
        <v>50</v>
      </c>
      <c r="E12" s="146">
        <v>14</v>
      </c>
      <c r="F12" s="146">
        <v>12</v>
      </c>
      <c r="G12" s="146">
        <v>54</v>
      </c>
      <c r="H12" s="44">
        <f t="shared" si="0"/>
        <v>189</v>
      </c>
      <c r="I12" s="203">
        <v>24</v>
      </c>
      <c r="J12" s="104">
        <f t="shared" si="2"/>
        <v>165</v>
      </c>
      <c r="K12" s="358"/>
      <c r="L12" s="43" t="s">
        <v>22</v>
      </c>
      <c r="M12" s="57">
        <f t="shared" ref="M12:R12" si="11">C12/C3</f>
        <v>6.982248520710059E-2</v>
      </c>
      <c r="N12" s="57">
        <f t="shared" si="11"/>
        <v>3.4059945504087197E-2</v>
      </c>
      <c r="O12" s="57">
        <f t="shared" si="11"/>
        <v>2.8925619834710745E-2</v>
      </c>
      <c r="P12" s="57">
        <f t="shared" si="11"/>
        <v>3.0456852791878174E-2</v>
      </c>
      <c r="Q12" s="239">
        <f t="shared" si="11"/>
        <v>3.3374536464771322E-2</v>
      </c>
      <c r="R12" s="221">
        <f t="shared" si="11"/>
        <v>3.9301310043668124E-2</v>
      </c>
      <c r="S12" s="306">
        <f>I12/I3</f>
        <v>1.0054461667364893E-2</v>
      </c>
      <c r="T12" s="19">
        <f t="shared" si="7"/>
        <v>6.8125516102394715E-2</v>
      </c>
    </row>
    <row r="13" spans="1:20" ht="20.399999999999999" hidden="1" customHeight="1" thickBot="1" x14ac:dyDescent="0.35">
      <c r="A13" s="48"/>
      <c r="B13" s="48"/>
      <c r="C13" s="147">
        <f t="shared" ref="C13:H13" si="12">SUM(C7:C12)</f>
        <v>845</v>
      </c>
      <c r="D13" s="147">
        <f t="shared" si="12"/>
        <v>1468</v>
      </c>
      <c r="E13" s="147">
        <f t="shared" si="12"/>
        <v>484</v>
      </c>
      <c r="F13" s="147">
        <f t="shared" si="12"/>
        <v>394</v>
      </c>
      <c r="G13" s="147">
        <f t="shared" si="12"/>
        <v>1618</v>
      </c>
      <c r="H13" s="49">
        <f t="shared" si="12"/>
        <v>4809</v>
      </c>
      <c r="I13" s="204"/>
      <c r="J13" s="179"/>
      <c r="K13" s="50"/>
      <c r="L13" s="48"/>
      <c r="M13" s="236"/>
      <c r="N13" s="236"/>
      <c r="O13" s="51"/>
      <c r="P13" s="52"/>
      <c r="Q13" s="52"/>
      <c r="R13" s="222"/>
      <c r="S13" s="33"/>
      <c r="T13" s="19"/>
    </row>
    <row r="14" spans="1:20" ht="14.25" customHeight="1" thickBot="1" x14ac:dyDescent="0.35">
      <c r="A14" s="353" t="s">
        <v>74</v>
      </c>
      <c r="B14" s="35" t="s">
        <v>24</v>
      </c>
      <c r="C14" s="140">
        <v>152</v>
      </c>
      <c r="D14" s="141">
        <v>144</v>
      </c>
      <c r="E14" s="141">
        <v>54</v>
      </c>
      <c r="F14" s="141">
        <v>41</v>
      </c>
      <c r="G14" s="148">
        <v>186</v>
      </c>
      <c r="H14" s="36">
        <f t="shared" si="0"/>
        <v>577</v>
      </c>
      <c r="I14" s="199">
        <v>404</v>
      </c>
      <c r="J14" s="101">
        <f t="shared" si="2"/>
        <v>173</v>
      </c>
      <c r="K14" s="359" t="s">
        <v>23</v>
      </c>
      <c r="L14" s="35" t="s">
        <v>24</v>
      </c>
      <c r="M14" s="53">
        <f t="shared" ref="M14:R14" si="13">C14/C3</f>
        <v>0.17988165680473372</v>
      </c>
      <c r="N14" s="54">
        <f t="shared" si="13"/>
        <v>9.8092643051771122E-2</v>
      </c>
      <c r="O14" s="55">
        <f t="shared" si="13"/>
        <v>0.1115702479338843</v>
      </c>
      <c r="P14" s="55">
        <f t="shared" si="13"/>
        <v>0.10406091370558376</v>
      </c>
      <c r="Q14" s="55">
        <f t="shared" si="13"/>
        <v>0.11495673671199011</v>
      </c>
      <c r="R14" s="223">
        <f t="shared" si="13"/>
        <v>0.11998336452484924</v>
      </c>
      <c r="S14" s="307">
        <f>I14/I3</f>
        <v>0.1692501047339757</v>
      </c>
      <c r="T14" s="19">
        <f t="shared" si="7"/>
        <v>7.1428571428571425E-2</v>
      </c>
    </row>
    <row r="15" spans="1:20" ht="16.5" customHeight="1" thickBot="1" x14ac:dyDescent="0.35">
      <c r="A15" s="354"/>
      <c r="B15" s="40" t="s">
        <v>25</v>
      </c>
      <c r="C15" s="142">
        <v>215</v>
      </c>
      <c r="D15" s="144">
        <v>398</v>
      </c>
      <c r="E15" s="144">
        <v>107</v>
      </c>
      <c r="F15" s="144">
        <v>99</v>
      </c>
      <c r="G15" s="149">
        <v>339</v>
      </c>
      <c r="H15" s="41">
        <f t="shared" si="0"/>
        <v>1158</v>
      </c>
      <c r="I15" s="200">
        <v>626</v>
      </c>
      <c r="J15" s="102">
        <f t="shared" si="2"/>
        <v>532</v>
      </c>
      <c r="K15" s="357"/>
      <c r="L15" s="40" t="s">
        <v>25</v>
      </c>
      <c r="M15" s="37">
        <f t="shared" ref="M15:R15" si="14">C15/C3</f>
        <v>0.25443786982248523</v>
      </c>
      <c r="N15" s="38">
        <f t="shared" si="14"/>
        <v>0.27111716621253407</v>
      </c>
      <c r="O15" s="38">
        <f t="shared" si="14"/>
        <v>0.22107438016528927</v>
      </c>
      <c r="P15" s="38">
        <f t="shared" si="14"/>
        <v>0.2512690355329949</v>
      </c>
      <c r="Q15" s="38">
        <f t="shared" si="14"/>
        <v>0.20951792336217553</v>
      </c>
      <c r="R15" s="220">
        <f t="shared" si="14"/>
        <v>0.24079850280723644</v>
      </c>
      <c r="S15" s="39">
        <f>I15/I3</f>
        <v>0.26225387515710097</v>
      </c>
      <c r="T15" s="19">
        <f t="shared" si="7"/>
        <v>0.21965317919075145</v>
      </c>
    </row>
    <row r="16" spans="1:20" ht="14.25" customHeight="1" thickBot="1" x14ac:dyDescent="0.35">
      <c r="A16" s="354"/>
      <c r="B16" s="40" t="s">
        <v>26</v>
      </c>
      <c r="C16" s="142">
        <v>115</v>
      </c>
      <c r="D16" s="144">
        <v>190</v>
      </c>
      <c r="E16" s="144">
        <v>58</v>
      </c>
      <c r="F16" s="144">
        <v>35</v>
      </c>
      <c r="G16" s="149">
        <v>196</v>
      </c>
      <c r="H16" s="41">
        <f t="shared" si="0"/>
        <v>594</v>
      </c>
      <c r="I16" s="200">
        <v>391</v>
      </c>
      <c r="J16" s="102">
        <f t="shared" si="2"/>
        <v>203</v>
      </c>
      <c r="K16" s="357"/>
      <c r="L16" s="40" t="s">
        <v>26</v>
      </c>
      <c r="M16" s="37">
        <f t="shared" ref="M16:R16" si="15">C16/C3</f>
        <v>0.13609467455621302</v>
      </c>
      <c r="N16" s="38">
        <f t="shared" si="15"/>
        <v>0.12942779291553133</v>
      </c>
      <c r="O16" s="38">
        <f t="shared" si="15"/>
        <v>0.11983471074380166</v>
      </c>
      <c r="P16" s="38">
        <f t="shared" si="15"/>
        <v>8.8832487309644673E-2</v>
      </c>
      <c r="Q16" s="38">
        <f t="shared" si="15"/>
        <v>0.12113720642768851</v>
      </c>
      <c r="R16" s="220">
        <f t="shared" si="15"/>
        <v>0.12351840299438553</v>
      </c>
      <c r="S16" s="39">
        <f>I16/I3</f>
        <v>0.16380393799748638</v>
      </c>
      <c r="T16" s="19">
        <f t="shared" si="7"/>
        <v>8.3815028901734104E-2</v>
      </c>
    </row>
    <row r="17" spans="1:20" ht="16.5" customHeight="1" thickBot="1" x14ac:dyDescent="0.35">
      <c r="A17" s="354"/>
      <c r="B17" s="40" t="s">
        <v>27</v>
      </c>
      <c r="C17" s="142">
        <v>230</v>
      </c>
      <c r="D17" s="144">
        <v>460</v>
      </c>
      <c r="E17" s="144">
        <v>171</v>
      </c>
      <c r="F17" s="144">
        <v>141</v>
      </c>
      <c r="G17" s="149">
        <v>549</v>
      </c>
      <c r="H17" s="41">
        <f t="shared" si="0"/>
        <v>1551</v>
      </c>
      <c r="I17" s="200">
        <v>603</v>
      </c>
      <c r="J17" s="102">
        <f t="shared" si="2"/>
        <v>948</v>
      </c>
      <c r="K17" s="357"/>
      <c r="L17" s="40" t="s">
        <v>27</v>
      </c>
      <c r="M17" s="37">
        <f t="shared" ref="M17:R17" si="16">C17/C3</f>
        <v>0.27218934911242604</v>
      </c>
      <c r="N17" s="38">
        <f t="shared" si="16"/>
        <v>0.3133514986376022</v>
      </c>
      <c r="O17" s="38">
        <f t="shared" si="16"/>
        <v>0.35330578512396693</v>
      </c>
      <c r="P17" s="38">
        <f t="shared" si="16"/>
        <v>0.35786802030456855</v>
      </c>
      <c r="Q17" s="38">
        <f t="shared" si="16"/>
        <v>0.33930778739184175</v>
      </c>
      <c r="R17" s="220">
        <f t="shared" si="16"/>
        <v>0.32252027448533999</v>
      </c>
      <c r="S17" s="39">
        <f>I17/I3</f>
        <v>0.25261834939254296</v>
      </c>
      <c r="T17" s="19">
        <f t="shared" si="7"/>
        <v>0.39141205615194052</v>
      </c>
    </row>
    <row r="18" spans="1:20" ht="15" customHeight="1" thickBot="1" x14ac:dyDescent="0.35">
      <c r="A18" s="355"/>
      <c r="B18" s="43" t="s">
        <v>28</v>
      </c>
      <c r="C18" s="145">
        <v>133</v>
      </c>
      <c r="D18" s="146">
        <v>276</v>
      </c>
      <c r="E18" s="146">
        <v>94</v>
      </c>
      <c r="F18" s="146">
        <v>78</v>
      </c>
      <c r="G18" s="150">
        <v>348</v>
      </c>
      <c r="H18" s="44">
        <f t="shared" si="0"/>
        <v>929</v>
      </c>
      <c r="I18" s="203">
        <v>363</v>
      </c>
      <c r="J18" s="104">
        <f t="shared" si="2"/>
        <v>566</v>
      </c>
      <c r="K18" s="358"/>
      <c r="L18" s="43" t="s">
        <v>28</v>
      </c>
      <c r="M18" s="56">
        <f t="shared" ref="M18:R18" si="17">C18/C3</f>
        <v>0.15739644970414202</v>
      </c>
      <c r="N18" s="57">
        <f t="shared" si="17"/>
        <v>0.18801089918256131</v>
      </c>
      <c r="O18" s="57">
        <f t="shared" si="17"/>
        <v>0.19421487603305784</v>
      </c>
      <c r="P18" s="57">
        <f t="shared" si="17"/>
        <v>0.19796954314720813</v>
      </c>
      <c r="Q18" s="57">
        <f t="shared" si="17"/>
        <v>0.21508034610630408</v>
      </c>
      <c r="R18" s="224">
        <f t="shared" si="17"/>
        <v>0.19317945518818883</v>
      </c>
      <c r="S18" s="308">
        <f>I18/I3</f>
        <v>0.15207373271889402</v>
      </c>
      <c r="T18" s="19">
        <f t="shared" si="7"/>
        <v>0.23369116432700249</v>
      </c>
    </row>
    <row r="19" spans="1:20" ht="15.6" hidden="1" customHeight="1" x14ac:dyDescent="0.3">
      <c r="A19" s="360" t="s">
        <v>29</v>
      </c>
      <c r="B19" s="361"/>
      <c r="C19" s="151">
        <f>SUM(C14:C18)</f>
        <v>845</v>
      </c>
      <c r="D19" s="151">
        <f>SUM(D14:D18)</f>
        <v>1468</v>
      </c>
      <c r="E19" s="151">
        <f>SUM(E14:E18)</f>
        <v>484</v>
      </c>
      <c r="F19" s="151">
        <f>SUM(F14:F18)</f>
        <v>394</v>
      </c>
      <c r="G19" s="151">
        <f>SUM(G14:G18)</f>
        <v>1618</v>
      </c>
      <c r="H19" s="25">
        <f t="shared" si="0"/>
        <v>4809</v>
      </c>
      <c r="I19" s="58">
        <f>SUM(I14:I18)</f>
        <v>2387</v>
      </c>
      <c r="J19" s="59">
        <f t="shared" si="2"/>
        <v>2422</v>
      </c>
      <c r="K19" s="60"/>
      <c r="L19" s="28"/>
      <c r="M19" s="61"/>
      <c r="N19" s="62"/>
      <c r="O19" s="63"/>
      <c r="P19" s="61"/>
      <c r="Q19" s="63"/>
      <c r="R19" s="225"/>
      <c r="S19" s="64"/>
      <c r="T19" s="19">
        <f t="shared" si="7"/>
        <v>1</v>
      </c>
    </row>
    <row r="20" spans="1:20" ht="15.75" customHeight="1" thickBot="1" x14ac:dyDescent="0.35">
      <c r="A20" s="65" t="s">
        <v>30</v>
      </c>
      <c r="B20" s="35" t="s">
        <v>31</v>
      </c>
      <c r="C20" s="142">
        <v>166</v>
      </c>
      <c r="D20" s="144">
        <v>316</v>
      </c>
      <c r="E20" s="144">
        <v>101</v>
      </c>
      <c r="F20" s="144">
        <v>81</v>
      </c>
      <c r="G20" s="144">
        <v>317</v>
      </c>
      <c r="H20" s="36">
        <f t="shared" si="0"/>
        <v>981</v>
      </c>
      <c r="I20" s="200">
        <v>493</v>
      </c>
      <c r="J20" s="101">
        <f t="shared" si="2"/>
        <v>488</v>
      </c>
      <c r="K20" s="65" t="s">
        <v>30</v>
      </c>
      <c r="L20" s="35" t="s">
        <v>31</v>
      </c>
      <c r="M20" s="53">
        <f t="shared" ref="M20:R20" si="18">C20/C3</f>
        <v>0.19644970414201182</v>
      </c>
      <c r="N20" s="54">
        <f t="shared" si="18"/>
        <v>0.21525885558583105</v>
      </c>
      <c r="O20" s="54">
        <f t="shared" si="18"/>
        <v>0.20867768595041322</v>
      </c>
      <c r="P20" s="54">
        <f t="shared" si="18"/>
        <v>0.20558375634517767</v>
      </c>
      <c r="Q20" s="54">
        <f t="shared" si="18"/>
        <v>0.19592088998763907</v>
      </c>
      <c r="R20" s="226">
        <f t="shared" si="18"/>
        <v>0.20399251403618215</v>
      </c>
      <c r="S20" s="309">
        <f>I20/I3</f>
        <v>0.20653540008378718</v>
      </c>
      <c r="T20" s="19">
        <f t="shared" si="7"/>
        <v>0.20148637489677951</v>
      </c>
    </row>
    <row r="21" spans="1:20" ht="15.75" customHeight="1" thickBot="1" x14ac:dyDescent="0.35">
      <c r="A21" s="66" t="s">
        <v>32</v>
      </c>
      <c r="B21" s="67" t="s">
        <v>33</v>
      </c>
      <c r="C21" s="142">
        <v>171</v>
      </c>
      <c r="D21" s="144">
        <v>299</v>
      </c>
      <c r="E21" s="144">
        <v>109</v>
      </c>
      <c r="F21" s="144">
        <v>75</v>
      </c>
      <c r="G21" s="144">
        <v>376</v>
      </c>
      <c r="H21" s="41">
        <f t="shared" si="0"/>
        <v>1030</v>
      </c>
      <c r="I21" s="200">
        <v>548</v>
      </c>
      <c r="J21" s="102">
        <f t="shared" si="2"/>
        <v>482</v>
      </c>
      <c r="K21" s="66" t="s">
        <v>32</v>
      </c>
      <c r="L21" s="67" t="s">
        <v>33</v>
      </c>
      <c r="M21" s="37">
        <f t="shared" ref="M21:R21" si="19">C21/C3</f>
        <v>0.20236686390532543</v>
      </c>
      <c r="N21" s="38">
        <f t="shared" si="19"/>
        <v>0.20367847411444143</v>
      </c>
      <c r="O21" s="38">
        <f t="shared" si="19"/>
        <v>0.22520661157024793</v>
      </c>
      <c r="P21" s="38">
        <f t="shared" si="19"/>
        <v>0.19035532994923857</v>
      </c>
      <c r="Q21" s="38">
        <f t="shared" si="19"/>
        <v>0.23238566131025959</v>
      </c>
      <c r="R21" s="220">
        <f t="shared" si="19"/>
        <v>0.21418174256602204</v>
      </c>
      <c r="S21" s="39">
        <f>I21/I3</f>
        <v>0.22957687473816507</v>
      </c>
      <c r="T21" s="19">
        <f t="shared" si="7"/>
        <v>0.19900908340214699</v>
      </c>
    </row>
    <row r="22" spans="1:20" ht="15.75" customHeight="1" thickBot="1" x14ac:dyDescent="0.35">
      <c r="A22" s="66" t="s">
        <v>34</v>
      </c>
      <c r="B22" s="67" t="s">
        <v>35</v>
      </c>
      <c r="C22" s="142">
        <v>102</v>
      </c>
      <c r="D22" s="144">
        <v>192</v>
      </c>
      <c r="E22" s="144">
        <v>55</v>
      </c>
      <c r="F22" s="144">
        <v>40</v>
      </c>
      <c r="G22" s="144">
        <v>189</v>
      </c>
      <c r="H22" s="41">
        <f t="shared" si="0"/>
        <v>578</v>
      </c>
      <c r="I22" s="200">
        <v>285</v>
      </c>
      <c r="J22" s="102">
        <f t="shared" si="2"/>
        <v>293</v>
      </c>
      <c r="K22" s="66" t="s">
        <v>34</v>
      </c>
      <c r="L22" s="67" t="s">
        <v>35</v>
      </c>
      <c r="M22" s="37">
        <f t="shared" ref="M22:R22" si="20">C22/C3</f>
        <v>0.12071005917159763</v>
      </c>
      <c r="N22" s="38">
        <f t="shared" si="20"/>
        <v>0.13079019073569481</v>
      </c>
      <c r="O22" s="38">
        <f t="shared" si="20"/>
        <v>0.11363636363636363</v>
      </c>
      <c r="P22" s="38">
        <f t="shared" si="20"/>
        <v>0.10152284263959391</v>
      </c>
      <c r="Q22" s="38">
        <f t="shared" si="20"/>
        <v>0.11681087762669963</v>
      </c>
      <c r="R22" s="220">
        <f t="shared" si="20"/>
        <v>0.12019130796423373</v>
      </c>
      <c r="S22" s="39">
        <f>I22/I3</f>
        <v>0.11939673229995811</v>
      </c>
      <c r="T22" s="19">
        <f t="shared" si="7"/>
        <v>0.12097440132122213</v>
      </c>
    </row>
    <row r="23" spans="1:20" ht="15.75" customHeight="1" thickBot="1" x14ac:dyDescent="0.35">
      <c r="A23" s="68"/>
      <c r="B23" s="67" t="s">
        <v>36</v>
      </c>
      <c r="C23" s="142">
        <v>114</v>
      </c>
      <c r="D23" s="144">
        <v>155</v>
      </c>
      <c r="E23" s="144">
        <v>71</v>
      </c>
      <c r="F23" s="144">
        <v>42</v>
      </c>
      <c r="G23" s="144">
        <v>181</v>
      </c>
      <c r="H23" s="41">
        <f t="shared" si="0"/>
        <v>563</v>
      </c>
      <c r="I23" s="200">
        <v>287</v>
      </c>
      <c r="J23" s="102">
        <f t="shared" si="2"/>
        <v>276</v>
      </c>
      <c r="K23" s="69"/>
      <c r="L23" s="67" t="s">
        <v>36</v>
      </c>
      <c r="M23" s="37">
        <f t="shared" ref="M23:R23" si="21">C23/C3</f>
        <v>0.13491124260355031</v>
      </c>
      <c r="N23" s="38">
        <f t="shared" si="21"/>
        <v>0.1055858310626703</v>
      </c>
      <c r="O23" s="38">
        <f t="shared" si="21"/>
        <v>0.14669421487603307</v>
      </c>
      <c r="P23" s="38">
        <f t="shared" si="21"/>
        <v>0.1065989847715736</v>
      </c>
      <c r="Q23" s="38">
        <f t="shared" si="21"/>
        <v>0.11186650185414092</v>
      </c>
      <c r="R23" s="220">
        <f t="shared" si="21"/>
        <v>0.11707215637346642</v>
      </c>
      <c r="S23" s="39">
        <f>I23/I3</f>
        <v>0.12023460410557185</v>
      </c>
      <c r="T23" s="19">
        <f t="shared" si="7"/>
        <v>0.11395540875309662</v>
      </c>
    </row>
    <row r="24" spans="1:20" ht="15.75" customHeight="1" thickBot="1" x14ac:dyDescent="0.35">
      <c r="A24" s="68"/>
      <c r="B24" s="40" t="s">
        <v>37</v>
      </c>
      <c r="C24" s="142">
        <v>82</v>
      </c>
      <c r="D24" s="144">
        <v>89</v>
      </c>
      <c r="E24" s="144">
        <v>26</v>
      </c>
      <c r="F24" s="144">
        <v>19</v>
      </c>
      <c r="G24" s="144">
        <v>76</v>
      </c>
      <c r="H24" s="41">
        <f t="shared" si="0"/>
        <v>292</v>
      </c>
      <c r="I24" s="200">
        <v>103</v>
      </c>
      <c r="J24" s="102">
        <f t="shared" si="2"/>
        <v>189</v>
      </c>
      <c r="K24" s="69"/>
      <c r="L24" s="40" t="s">
        <v>37</v>
      </c>
      <c r="M24" s="37">
        <f t="shared" ref="M24:R24" si="22">C24/C3</f>
        <v>9.70414201183432E-2</v>
      </c>
      <c r="N24" s="38">
        <f t="shared" si="22"/>
        <v>6.0626702997275204E-2</v>
      </c>
      <c r="O24" s="38">
        <f t="shared" si="22"/>
        <v>5.3719008264462811E-2</v>
      </c>
      <c r="P24" s="38">
        <f t="shared" si="22"/>
        <v>4.8223350253807105E-2</v>
      </c>
      <c r="Q24" s="38">
        <f t="shared" si="22"/>
        <v>4.6971569839307788E-2</v>
      </c>
      <c r="R24" s="220">
        <f t="shared" si="22"/>
        <v>6.0719484300270327E-2</v>
      </c>
      <c r="S24" s="39">
        <f>I24/I3</f>
        <v>4.3150397989107664E-2</v>
      </c>
      <c r="T24" s="19">
        <f t="shared" si="7"/>
        <v>7.8034682080924858E-2</v>
      </c>
    </row>
    <row r="25" spans="1:20" ht="15.75" customHeight="1" thickBot="1" x14ac:dyDescent="0.35">
      <c r="A25" s="68"/>
      <c r="B25" s="40" t="s">
        <v>38</v>
      </c>
      <c r="C25" s="142">
        <v>29</v>
      </c>
      <c r="D25" s="144">
        <v>24</v>
      </c>
      <c r="E25" s="144">
        <v>6</v>
      </c>
      <c r="F25" s="144">
        <v>7</v>
      </c>
      <c r="G25" s="144">
        <v>36</v>
      </c>
      <c r="H25" s="41">
        <f t="shared" si="0"/>
        <v>102</v>
      </c>
      <c r="I25" s="200">
        <v>28</v>
      </c>
      <c r="J25" s="102">
        <f t="shared" si="2"/>
        <v>74</v>
      </c>
      <c r="K25" s="69"/>
      <c r="L25" s="40" t="s">
        <v>38</v>
      </c>
      <c r="M25" s="37">
        <f t="shared" ref="M25:R25" si="23">C25/C3</f>
        <v>3.4319526627218933E-2</v>
      </c>
      <c r="N25" s="38">
        <f t="shared" si="23"/>
        <v>1.6348773841961851E-2</v>
      </c>
      <c r="O25" s="38">
        <f t="shared" si="23"/>
        <v>1.2396694214876033E-2</v>
      </c>
      <c r="P25" s="38">
        <f t="shared" si="23"/>
        <v>1.7766497461928935E-2</v>
      </c>
      <c r="Q25" s="38">
        <f t="shared" si="23"/>
        <v>2.2249690976514216E-2</v>
      </c>
      <c r="R25" s="220">
        <f t="shared" si="23"/>
        <v>2.1210230817217717E-2</v>
      </c>
      <c r="S25" s="39">
        <f>I25/I3</f>
        <v>1.1730205278592375E-2</v>
      </c>
      <c r="T25" s="19">
        <f t="shared" si="7"/>
        <v>3.0553261767134601E-2</v>
      </c>
    </row>
    <row r="26" spans="1:20" ht="18.75" customHeight="1" thickBot="1" x14ac:dyDescent="0.35">
      <c r="A26" s="70"/>
      <c r="B26" s="43" t="s">
        <v>39</v>
      </c>
      <c r="C26" s="142">
        <v>181</v>
      </c>
      <c r="D26" s="144">
        <v>393</v>
      </c>
      <c r="E26" s="144">
        <v>116</v>
      </c>
      <c r="F26" s="144">
        <v>130</v>
      </c>
      <c r="G26" s="144">
        <v>443</v>
      </c>
      <c r="H26" s="44">
        <f t="shared" si="0"/>
        <v>1263</v>
      </c>
      <c r="I26" s="200">
        <v>643</v>
      </c>
      <c r="J26" s="104">
        <f t="shared" si="2"/>
        <v>620</v>
      </c>
      <c r="K26" s="71"/>
      <c r="L26" s="43" t="s">
        <v>39</v>
      </c>
      <c r="M26" s="46">
        <f t="shared" ref="M26:R26" si="24">C26/C3</f>
        <v>0.21420118343195266</v>
      </c>
      <c r="N26" s="47">
        <f t="shared" si="24"/>
        <v>0.26771117166212532</v>
      </c>
      <c r="O26" s="47">
        <f t="shared" si="24"/>
        <v>0.23966942148760331</v>
      </c>
      <c r="P26" s="47">
        <f>F26/F3</f>
        <v>0.32994923857868019</v>
      </c>
      <c r="Q26" s="47">
        <f t="shared" si="24"/>
        <v>0.27379480840543879</v>
      </c>
      <c r="R26" s="221">
        <f t="shared" si="24"/>
        <v>0.26263256394260759</v>
      </c>
      <c r="S26" s="310">
        <f>I26/I3</f>
        <v>0.26937578550481778</v>
      </c>
      <c r="T26" s="19">
        <f t="shared" si="7"/>
        <v>0.25598678777869527</v>
      </c>
    </row>
    <row r="27" spans="1:20" ht="14.4" hidden="1" customHeight="1" x14ac:dyDescent="0.3">
      <c r="A27" s="362" t="s">
        <v>29</v>
      </c>
      <c r="B27" s="361"/>
      <c r="C27" s="152">
        <f>SUM(C20:C26)</f>
        <v>845</v>
      </c>
      <c r="D27" s="152">
        <f>SUM(D20:D26)</f>
        <v>1468</v>
      </c>
      <c r="E27" s="152">
        <f>SUM(E20:E26)</f>
        <v>484</v>
      </c>
      <c r="F27" s="152">
        <f>SUM(F20:F26)</f>
        <v>394</v>
      </c>
      <c r="G27" s="152">
        <f>SUM(G20:G26)</f>
        <v>1618</v>
      </c>
      <c r="H27" s="25">
        <f t="shared" si="0"/>
        <v>4809</v>
      </c>
      <c r="I27" s="72"/>
      <c r="J27" s="59">
        <f t="shared" si="2"/>
        <v>4809</v>
      </c>
      <c r="K27" s="60"/>
      <c r="L27" s="28"/>
      <c r="M27" s="73"/>
      <c r="N27" s="74"/>
      <c r="O27" s="75"/>
      <c r="P27" s="73"/>
      <c r="Q27" s="75"/>
      <c r="R27" s="227"/>
      <c r="S27" s="76"/>
      <c r="T27" s="19">
        <f t="shared" si="7"/>
        <v>1.9855491329479769</v>
      </c>
    </row>
    <row r="28" spans="1:20" ht="15.75" customHeight="1" thickBot="1" x14ac:dyDescent="0.35">
      <c r="A28" s="363" t="s">
        <v>40</v>
      </c>
      <c r="B28" s="35" t="s">
        <v>41</v>
      </c>
      <c r="C28" s="169">
        <v>62</v>
      </c>
      <c r="D28" s="170">
        <v>117</v>
      </c>
      <c r="E28" s="170">
        <v>38</v>
      </c>
      <c r="F28" s="170">
        <v>44</v>
      </c>
      <c r="G28" s="170">
        <v>102</v>
      </c>
      <c r="H28" s="100">
        <f t="shared" si="0"/>
        <v>363</v>
      </c>
      <c r="I28" s="205">
        <v>119</v>
      </c>
      <c r="J28" s="171">
        <f t="shared" si="2"/>
        <v>244</v>
      </c>
      <c r="K28" s="65" t="s">
        <v>42</v>
      </c>
      <c r="L28" s="35" t="s">
        <v>41</v>
      </c>
      <c r="M28" s="77">
        <f t="shared" ref="M28:R28" si="25">C28/C3</f>
        <v>7.3372781065088752E-2</v>
      </c>
      <c r="N28" s="78">
        <f t="shared" si="25"/>
        <v>7.970027247956403E-2</v>
      </c>
      <c r="O28" s="78">
        <f t="shared" si="25"/>
        <v>7.8512396694214878E-2</v>
      </c>
      <c r="P28" s="78">
        <f t="shared" si="25"/>
        <v>0.1116751269035533</v>
      </c>
      <c r="Q28" s="78">
        <f t="shared" si="25"/>
        <v>6.3040791100123603E-2</v>
      </c>
      <c r="R28" s="228">
        <f t="shared" si="25"/>
        <v>7.5483468496568937E-2</v>
      </c>
      <c r="S28" s="311">
        <f>I28/I3</f>
        <v>4.9853372434017593E-2</v>
      </c>
      <c r="T28" s="19">
        <f t="shared" si="7"/>
        <v>0.10074318744838975</v>
      </c>
    </row>
    <row r="29" spans="1:20" ht="15.75" customHeight="1" thickBot="1" x14ac:dyDescent="0.35">
      <c r="A29" s="364"/>
      <c r="B29" s="67" t="s">
        <v>43</v>
      </c>
      <c r="C29" s="172">
        <v>129</v>
      </c>
      <c r="D29" s="173">
        <v>279</v>
      </c>
      <c r="E29" s="173">
        <v>88</v>
      </c>
      <c r="F29" s="173">
        <v>83</v>
      </c>
      <c r="G29" s="173">
        <v>280</v>
      </c>
      <c r="H29" s="92">
        <f t="shared" si="0"/>
        <v>859</v>
      </c>
      <c r="I29" s="206">
        <v>360</v>
      </c>
      <c r="J29" s="174">
        <f t="shared" si="2"/>
        <v>499</v>
      </c>
      <c r="K29" s="66" t="s">
        <v>44</v>
      </c>
      <c r="L29" s="67" t="s">
        <v>43</v>
      </c>
      <c r="M29" s="37">
        <f t="shared" ref="M29:R29" si="26">C29/C3</f>
        <v>0.15266272189349112</v>
      </c>
      <c r="N29" s="38">
        <f t="shared" si="26"/>
        <v>0.19005449591280654</v>
      </c>
      <c r="O29" s="38">
        <f t="shared" si="26"/>
        <v>0.18181818181818182</v>
      </c>
      <c r="P29" s="38">
        <f t="shared" si="26"/>
        <v>0.21065989847715735</v>
      </c>
      <c r="Q29" s="38">
        <f t="shared" si="26"/>
        <v>0.17305315203955501</v>
      </c>
      <c r="R29" s="220">
        <f t="shared" si="26"/>
        <v>0.17862341443127469</v>
      </c>
      <c r="S29" s="39">
        <f>I29/I3</f>
        <v>0.15081692501047339</v>
      </c>
      <c r="T29" s="19">
        <f t="shared" si="7"/>
        <v>0.20602807597027251</v>
      </c>
    </row>
    <row r="30" spans="1:20" ht="15.75" customHeight="1" thickBot="1" x14ac:dyDescent="0.35">
      <c r="A30" s="364"/>
      <c r="B30" s="67" t="s">
        <v>45</v>
      </c>
      <c r="C30" s="172">
        <v>143</v>
      </c>
      <c r="D30" s="173">
        <v>237</v>
      </c>
      <c r="E30" s="173">
        <v>73</v>
      </c>
      <c r="F30" s="173">
        <v>66</v>
      </c>
      <c r="G30" s="173">
        <v>256</v>
      </c>
      <c r="H30" s="92">
        <f t="shared" si="0"/>
        <v>775</v>
      </c>
      <c r="I30" s="206">
        <v>390</v>
      </c>
      <c r="J30" s="174">
        <f t="shared" si="2"/>
        <v>385</v>
      </c>
      <c r="K30" s="66" t="s">
        <v>46</v>
      </c>
      <c r="L30" s="67" t="s">
        <v>45</v>
      </c>
      <c r="M30" s="37">
        <f t="shared" ref="M30:R30" si="27">C30/C3</f>
        <v>0.16923076923076924</v>
      </c>
      <c r="N30" s="38">
        <f t="shared" si="27"/>
        <v>0.16144414168937329</v>
      </c>
      <c r="O30" s="38">
        <f t="shared" si="27"/>
        <v>0.15082644628099173</v>
      </c>
      <c r="P30" s="38">
        <f t="shared" si="27"/>
        <v>0.16751269035532995</v>
      </c>
      <c r="Q30" s="38">
        <f t="shared" si="27"/>
        <v>0.15822002472187885</v>
      </c>
      <c r="R30" s="220">
        <f t="shared" si="27"/>
        <v>0.16115616552297776</v>
      </c>
      <c r="S30" s="39">
        <f>I30/I3</f>
        <v>0.16338500209467952</v>
      </c>
      <c r="T30" s="19">
        <f t="shared" si="7"/>
        <v>0.15895953757225434</v>
      </c>
    </row>
    <row r="31" spans="1:20" ht="18" customHeight="1" thickBot="1" x14ac:dyDescent="0.35">
      <c r="A31" s="364"/>
      <c r="B31" s="67" t="s">
        <v>47</v>
      </c>
      <c r="C31" s="172">
        <v>108</v>
      </c>
      <c r="D31" s="173">
        <v>205</v>
      </c>
      <c r="E31" s="173">
        <v>71</v>
      </c>
      <c r="F31" s="173">
        <v>57</v>
      </c>
      <c r="G31" s="173">
        <v>227</v>
      </c>
      <c r="H31" s="92">
        <f t="shared" si="0"/>
        <v>668</v>
      </c>
      <c r="I31" s="206">
        <v>335</v>
      </c>
      <c r="J31" s="174">
        <f t="shared" si="2"/>
        <v>333</v>
      </c>
      <c r="K31" s="69"/>
      <c r="L31" s="67" t="s">
        <v>47</v>
      </c>
      <c r="M31" s="37">
        <f t="shared" ref="M31:R31" si="28">C31/C3</f>
        <v>0.12781065088757396</v>
      </c>
      <c r="N31" s="38">
        <f t="shared" si="28"/>
        <v>0.1396457765667575</v>
      </c>
      <c r="O31" s="38">
        <f t="shared" si="28"/>
        <v>0.14669421487603307</v>
      </c>
      <c r="P31" s="38">
        <f t="shared" si="28"/>
        <v>0.14467005076142131</v>
      </c>
      <c r="Q31" s="38">
        <f t="shared" si="28"/>
        <v>0.14029666254635353</v>
      </c>
      <c r="R31" s="220">
        <f t="shared" si="28"/>
        <v>0.13890621750883761</v>
      </c>
      <c r="S31" s="39">
        <f>I31/I3</f>
        <v>0.14034352744030162</v>
      </c>
      <c r="T31" s="19">
        <f t="shared" si="7"/>
        <v>0.1374896779521057</v>
      </c>
    </row>
    <row r="32" spans="1:20" ht="18" customHeight="1" thickBot="1" x14ac:dyDescent="0.35">
      <c r="A32" s="364"/>
      <c r="B32" s="67" t="s">
        <v>48</v>
      </c>
      <c r="C32" s="172">
        <v>145</v>
      </c>
      <c r="D32" s="173">
        <v>230</v>
      </c>
      <c r="E32" s="173">
        <v>77</v>
      </c>
      <c r="F32" s="173">
        <v>72</v>
      </c>
      <c r="G32" s="173">
        <v>263</v>
      </c>
      <c r="H32" s="92">
        <f t="shared" si="0"/>
        <v>787</v>
      </c>
      <c r="I32" s="206">
        <v>425</v>
      </c>
      <c r="J32" s="174">
        <f t="shared" si="2"/>
        <v>362</v>
      </c>
      <c r="K32" s="69"/>
      <c r="L32" s="67" t="s">
        <v>48</v>
      </c>
      <c r="M32" s="37">
        <f t="shared" ref="M32:R32" si="29">C32/C3</f>
        <v>0.17159763313609466</v>
      </c>
      <c r="N32" s="38">
        <f t="shared" si="29"/>
        <v>0.1566757493188011</v>
      </c>
      <c r="O32" s="38">
        <f t="shared" si="29"/>
        <v>0.15909090909090909</v>
      </c>
      <c r="P32" s="38">
        <f t="shared" si="29"/>
        <v>0.18274111675126903</v>
      </c>
      <c r="Q32" s="38">
        <f t="shared" si="29"/>
        <v>0.16254635352286773</v>
      </c>
      <c r="R32" s="220">
        <f t="shared" si="29"/>
        <v>0.16365148679559161</v>
      </c>
      <c r="S32" s="39">
        <f>I32/I3</f>
        <v>0.17804775869291997</v>
      </c>
      <c r="T32" s="19">
        <f t="shared" si="7"/>
        <v>0.1494632535094963</v>
      </c>
    </row>
    <row r="33" spans="1:20" ht="18" customHeight="1" thickBot="1" x14ac:dyDescent="0.35">
      <c r="A33" s="365"/>
      <c r="B33" s="43" t="s">
        <v>49</v>
      </c>
      <c r="C33" s="175">
        <v>258</v>
      </c>
      <c r="D33" s="176">
        <v>400</v>
      </c>
      <c r="E33" s="176">
        <v>137</v>
      </c>
      <c r="F33" s="176">
        <v>72</v>
      </c>
      <c r="G33" s="176">
        <v>490</v>
      </c>
      <c r="H33" s="177">
        <f t="shared" si="0"/>
        <v>1357</v>
      </c>
      <c r="I33" s="207">
        <v>758</v>
      </c>
      <c r="J33" s="178">
        <f t="shared" si="2"/>
        <v>599</v>
      </c>
      <c r="K33" s="71"/>
      <c r="L33" s="43" t="s">
        <v>49</v>
      </c>
      <c r="M33" s="79">
        <f t="shared" ref="M33:R33" si="30">C33/C3</f>
        <v>0.30532544378698223</v>
      </c>
      <c r="N33" s="80">
        <f t="shared" si="30"/>
        <v>0.27247956403269757</v>
      </c>
      <c r="O33" s="80">
        <f t="shared" si="30"/>
        <v>0.28305785123966942</v>
      </c>
      <c r="P33" s="80">
        <f t="shared" si="30"/>
        <v>0.18274111675126903</v>
      </c>
      <c r="Q33" s="80">
        <f t="shared" si="30"/>
        <v>0.30284301606922126</v>
      </c>
      <c r="R33" s="229">
        <f t="shared" si="30"/>
        <v>0.28217924724474941</v>
      </c>
      <c r="S33" s="312">
        <f>I33/I3</f>
        <v>0.31755341432760786</v>
      </c>
      <c r="T33" s="19">
        <f t="shared" si="7"/>
        <v>0.24731626754748143</v>
      </c>
    </row>
    <row r="34" spans="1:20" ht="17.25" customHeight="1" thickBot="1" x14ac:dyDescent="0.35">
      <c r="A34" s="366" t="s">
        <v>29</v>
      </c>
      <c r="B34" s="367"/>
      <c r="C34" s="81">
        <f t="shared" ref="C34:I34" si="31">SUM(C28:C33)</f>
        <v>845</v>
      </c>
      <c r="D34" s="81">
        <f t="shared" si="31"/>
        <v>1468</v>
      </c>
      <c r="E34" s="81">
        <f t="shared" si="31"/>
        <v>484</v>
      </c>
      <c r="F34" s="81">
        <f t="shared" si="31"/>
        <v>394</v>
      </c>
      <c r="G34" s="81">
        <f t="shared" si="31"/>
        <v>1618</v>
      </c>
      <c r="H34" s="82">
        <f t="shared" si="31"/>
        <v>4809</v>
      </c>
      <c r="I34" s="208">
        <f t="shared" si="31"/>
        <v>2387</v>
      </c>
      <c r="J34" s="133">
        <f t="shared" si="2"/>
        <v>2422</v>
      </c>
      <c r="K34" s="83"/>
      <c r="L34" s="28"/>
      <c r="M34" s="240">
        <v>1</v>
      </c>
      <c r="N34" s="242">
        <v>1</v>
      </c>
      <c r="O34" s="241">
        <v>1</v>
      </c>
      <c r="P34" s="242">
        <v>1</v>
      </c>
      <c r="Q34" s="241">
        <v>1</v>
      </c>
      <c r="R34" s="243">
        <v>1</v>
      </c>
      <c r="S34" s="296">
        <v>1</v>
      </c>
      <c r="T34" s="19">
        <f t="shared" si="7"/>
        <v>1</v>
      </c>
    </row>
    <row r="35" spans="1:20" ht="7.8" customHeight="1" thickBot="1" x14ac:dyDescent="0.35">
      <c r="A35" s="85"/>
      <c r="B35" s="86"/>
      <c r="C35" s="130"/>
      <c r="D35" s="131"/>
      <c r="E35" s="131"/>
      <c r="F35" s="131"/>
      <c r="G35" s="131"/>
      <c r="H35" s="87"/>
      <c r="I35" s="88"/>
      <c r="J35" s="89"/>
      <c r="K35" s="28"/>
      <c r="L35" s="28"/>
      <c r="M35" s="28"/>
      <c r="N35" s="28"/>
      <c r="O35" s="28"/>
      <c r="P35" s="28"/>
      <c r="Q35" s="28"/>
      <c r="R35" s="230"/>
      <c r="S35" s="84"/>
      <c r="T35" s="90">
        <f t="shared" si="7"/>
        <v>0</v>
      </c>
    </row>
    <row r="36" spans="1:20" ht="18" customHeight="1" thickBot="1" x14ac:dyDescent="0.35">
      <c r="A36" s="349" t="s">
        <v>50</v>
      </c>
      <c r="B36" s="368"/>
      <c r="C36" s="164">
        <v>181</v>
      </c>
      <c r="D36" s="165">
        <v>397</v>
      </c>
      <c r="E36" s="165">
        <v>117</v>
      </c>
      <c r="F36" s="165">
        <v>130</v>
      </c>
      <c r="G36" s="166">
        <v>438</v>
      </c>
      <c r="H36" s="36">
        <f>C36+D36+E36+F36+G36</f>
        <v>1263</v>
      </c>
      <c r="I36" s="199">
        <v>643</v>
      </c>
      <c r="J36" s="101">
        <f t="shared" si="2"/>
        <v>620</v>
      </c>
      <c r="K36" s="349" t="s">
        <v>50</v>
      </c>
      <c r="L36" s="350"/>
      <c r="M36" s="245">
        <f t="shared" ref="M36:R36" si="32">C36/C3</f>
        <v>0.21420118343195266</v>
      </c>
      <c r="N36" s="245">
        <f t="shared" si="32"/>
        <v>0.27043596730245234</v>
      </c>
      <c r="O36" s="245">
        <f t="shared" si="32"/>
        <v>0.24173553719008264</v>
      </c>
      <c r="P36" s="245">
        <f t="shared" si="32"/>
        <v>0.32994923857868019</v>
      </c>
      <c r="Q36" s="245">
        <f t="shared" si="32"/>
        <v>0.27070457354758964</v>
      </c>
      <c r="R36" s="223">
        <f t="shared" si="32"/>
        <v>0.26263256394260759</v>
      </c>
      <c r="S36" s="307">
        <f>I36/I3</f>
        <v>0.26937578550481778</v>
      </c>
      <c r="T36" s="97">
        <f t="shared" si="7"/>
        <v>0.25598678777869527</v>
      </c>
    </row>
    <row r="37" spans="1:20" ht="16.5" customHeight="1" thickBot="1" x14ac:dyDescent="0.35">
      <c r="A37" s="327" t="s">
        <v>51</v>
      </c>
      <c r="B37" s="328"/>
      <c r="C37" s="161">
        <v>31</v>
      </c>
      <c r="D37" s="162">
        <v>88</v>
      </c>
      <c r="E37" s="162">
        <v>36</v>
      </c>
      <c r="F37" s="162">
        <v>38</v>
      </c>
      <c r="G37" s="163">
        <v>97</v>
      </c>
      <c r="H37" s="41">
        <f>C37+D37+E37+F37+G37</f>
        <v>290</v>
      </c>
      <c r="I37" s="200">
        <v>140</v>
      </c>
      <c r="J37" s="102">
        <f t="shared" si="2"/>
        <v>150</v>
      </c>
      <c r="K37" s="327" t="s">
        <v>51</v>
      </c>
      <c r="L37" s="329"/>
      <c r="M37" s="246">
        <f t="shared" ref="M37:R37" si="33">C37/C3</f>
        <v>3.6686390532544376E-2</v>
      </c>
      <c r="N37" s="246">
        <f t="shared" si="33"/>
        <v>5.9945504087193457E-2</v>
      </c>
      <c r="O37" s="246">
        <f t="shared" si="33"/>
        <v>7.43801652892562E-2</v>
      </c>
      <c r="P37" s="246">
        <f t="shared" si="33"/>
        <v>9.6446700507614211E-2</v>
      </c>
      <c r="Q37" s="246">
        <f t="shared" si="33"/>
        <v>5.9950556242274411E-2</v>
      </c>
      <c r="R37" s="226">
        <f t="shared" si="33"/>
        <v>6.0303597421501348E-2</v>
      </c>
      <c r="S37" s="309">
        <f>I37/I3</f>
        <v>5.865102639296188E-2</v>
      </c>
      <c r="T37" s="97">
        <f t="shared" si="7"/>
        <v>6.1932287365813375E-2</v>
      </c>
    </row>
    <row r="38" spans="1:20" ht="18" customHeight="1" thickBot="1" x14ac:dyDescent="0.35">
      <c r="A38" s="292" t="s">
        <v>52</v>
      </c>
      <c r="B38" s="293"/>
      <c r="C38" s="134">
        <v>271</v>
      </c>
      <c r="D38" s="135">
        <v>587</v>
      </c>
      <c r="E38" s="135">
        <v>198</v>
      </c>
      <c r="F38" s="135">
        <v>157</v>
      </c>
      <c r="G38" s="136">
        <v>665</v>
      </c>
      <c r="H38" s="167">
        <f>C38+D38+E38+F38+G38</f>
        <v>1878</v>
      </c>
      <c r="I38" s="201">
        <v>910</v>
      </c>
      <c r="J38" s="102">
        <f>H38-I38</f>
        <v>968</v>
      </c>
      <c r="K38" s="292" t="s">
        <v>52</v>
      </c>
      <c r="L38" s="294"/>
      <c r="M38" s="247">
        <f t="shared" ref="M38:R38" si="34">C38/C3</f>
        <v>0.32071005917159762</v>
      </c>
      <c r="N38" s="247">
        <f t="shared" si="34"/>
        <v>0.39986376021798364</v>
      </c>
      <c r="O38" s="247">
        <f t="shared" si="34"/>
        <v>0.40909090909090912</v>
      </c>
      <c r="P38" s="247">
        <f t="shared" si="34"/>
        <v>0.39847715736040606</v>
      </c>
      <c r="Q38" s="247">
        <f t="shared" si="34"/>
        <v>0.41100123609394312</v>
      </c>
      <c r="R38" s="248">
        <f t="shared" si="34"/>
        <v>0.39051777916406738</v>
      </c>
      <c r="S38" s="313">
        <f>I38/I3</f>
        <v>0.38123167155425219</v>
      </c>
      <c r="T38" s="97">
        <f>J38/$J$3</f>
        <v>0.39966969446738232</v>
      </c>
    </row>
    <row r="39" spans="1:20" ht="18" customHeight="1" thickBot="1" x14ac:dyDescent="0.35">
      <c r="A39" s="93" t="s">
        <v>53</v>
      </c>
      <c r="B39" s="129"/>
      <c r="C39" s="134">
        <v>250</v>
      </c>
      <c r="D39" s="135">
        <v>547</v>
      </c>
      <c r="E39" s="135">
        <v>165</v>
      </c>
      <c r="F39" s="135">
        <v>161</v>
      </c>
      <c r="G39" s="136">
        <v>576</v>
      </c>
      <c r="H39" s="167">
        <f>C39+D39+E39+F39+G39</f>
        <v>1699</v>
      </c>
      <c r="I39" s="201">
        <v>867</v>
      </c>
      <c r="J39" s="102">
        <f>H39-I39</f>
        <v>832</v>
      </c>
      <c r="K39" s="93" t="s">
        <v>53</v>
      </c>
      <c r="L39" s="94"/>
      <c r="M39" s="247">
        <f t="shared" ref="M39:R39" si="35">C39/C3</f>
        <v>0.29585798816568049</v>
      </c>
      <c r="N39" s="247">
        <f t="shared" si="35"/>
        <v>0.37261580381471388</v>
      </c>
      <c r="O39" s="247">
        <f t="shared" si="35"/>
        <v>0.34090909090909088</v>
      </c>
      <c r="P39" s="247">
        <f t="shared" si="35"/>
        <v>0.40862944162436549</v>
      </c>
      <c r="Q39" s="247">
        <f t="shared" si="35"/>
        <v>0.35599505562422745</v>
      </c>
      <c r="R39" s="248">
        <f t="shared" si="35"/>
        <v>0.35329590351424411</v>
      </c>
      <c r="S39" s="314">
        <f>I39/I3</f>
        <v>0.36321742773355675</v>
      </c>
      <c r="T39" s="97">
        <f>J39/$J$3</f>
        <v>0.34351775392237821</v>
      </c>
    </row>
    <row r="40" spans="1:20" ht="24" customHeight="1" thickBot="1" x14ac:dyDescent="0.35">
      <c r="A40" s="334" t="s">
        <v>54</v>
      </c>
      <c r="B40" s="335"/>
      <c r="C40" s="137">
        <v>104</v>
      </c>
      <c r="D40" s="138">
        <v>209</v>
      </c>
      <c r="E40" s="138">
        <v>54</v>
      </c>
      <c r="F40" s="138">
        <v>53</v>
      </c>
      <c r="G40" s="139">
        <v>239</v>
      </c>
      <c r="H40" s="168">
        <f>C40+D40+E40+F40+G40</f>
        <v>659</v>
      </c>
      <c r="I40" s="202">
        <v>659</v>
      </c>
      <c r="J40" s="104">
        <f>H40-I40</f>
        <v>0</v>
      </c>
      <c r="K40" s="336" t="s">
        <v>55</v>
      </c>
      <c r="L40" s="337"/>
      <c r="M40" s="250">
        <f t="shared" ref="M40:R40" si="36">C40/C3</f>
        <v>0.12307692307692308</v>
      </c>
      <c r="N40" s="250">
        <f t="shared" si="36"/>
        <v>0.14237057220708446</v>
      </c>
      <c r="O40" s="250">
        <f t="shared" si="36"/>
        <v>0.1115702479338843</v>
      </c>
      <c r="P40" s="250">
        <f t="shared" si="36"/>
        <v>0.13451776649746192</v>
      </c>
      <c r="Q40" s="250">
        <f t="shared" si="36"/>
        <v>0.14771322620519159</v>
      </c>
      <c r="R40" s="251">
        <f t="shared" si="36"/>
        <v>0.13703472655437721</v>
      </c>
      <c r="S40" s="315">
        <f>I40/I3</f>
        <v>0.27607875994972769</v>
      </c>
      <c r="T40" s="97">
        <f>J40/$J$3</f>
        <v>0</v>
      </c>
    </row>
    <row r="41" spans="1:20" ht="14.25" customHeight="1" thickBot="1" x14ac:dyDescent="0.35">
      <c r="A41" s="338" t="s">
        <v>56</v>
      </c>
      <c r="B41" s="339"/>
      <c r="C41" s="339"/>
      <c r="D41" s="339"/>
      <c r="E41" s="339"/>
      <c r="F41" s="339"/>
      <c r="G41" s="339"/>
      <c r="H41" s="339"/>
      <c r="I41" s="340"/>
      <c r="J41" s="59">
        <f t="shared" si="2"/>
        <v>0</v>
      </c>
      <c r="K41" s="295"/>
      <c r="L41" s="28"/>
      <c r="M41" s="95"/>
      <c r="N41" s="95"/>
      <c r="O41" s="95"/>
      <c r="P41" s="95"/>
      <c r="Q41" s="95"/>
      <c r="R41" s="231"/>
      <c r="S41" s="96"/>
      <c r="T41" s="244">
        <f t="shared" si="7"/>
        <v>0</v>
      </c>
    </row>
    <row r="42" spans="1:20" ht="34.5" customHeight="1" thickBot="1" x14ac:dyDescent="0.35">
      <c r="A42" s="341" t="s">
        <v>57</v>
      </c>
      <c r="B42" s="342"/>
      <c r="C42" s="297">
        <v>761</v>
      </c>
      <c r="D42" s="297">
        <v>1341</v>
      </c>
      <c r="E42" s="297">
        <v>436</v>
      </c>
      <c r="F42" s="297">
        <v>367</v>
      </c>
      <c r="G42" s="298">
        <v>1474</v>
      </c>
      <c r="H42" s="299">
        <f>SUM(C42:G42)</f>
        <v>4379</v>
      </c>
      <c r="I42" s="300">
        <v>2217</v>
      </c>
      <c r="J42" s="15">
        <f t="shared" si="2"/>
        <v>2162</v>
      </c>
      <c r="K42" s="341" t="s">
        <v>57</v>
      </c>
      <c r="L42" s="342"/>
      <c r="M42" s="252">
        <f t="shared" ref="M42:R42" si="37">C42/C3</f>
        <v>0.90059171597633136</v>
      </c>
      <c r="N42" s="252">
        <f t="shared" si="37"/>
        <v>0.9134877384196185</v>
      </c>
      <c r="O42" s="252">
        <f t="shared" si="37"/>
        <v>0.90082644628099173</v>
      </c>
      <c r="P42" s="252">
        <f t="shared" si="37"/>
        <v>0.93147208121827407</v>
      </c>
      <c r="Q42" s="252">
        <f t="shared" si="37"/>
        <v>0.91100123609394312</v>
      </c>
      <c r="R42" s="253">
        <f t="shared" si="37"/>
        <v>0.91058432106467035</v>
      </c>
      <c r="S42" s="254">
        <f>I42/I3</f>
        <v>0.92878089652283202</v>
      </c>
      <c r="T42" s="97">
        <f t="shared" si="7"/>
        <v>0.89265070189925677</v>
      </c>
    </row>
    <row r="43" spans="1:20" ht="18" customHeight="1" thickBot="1" x14ac:dyDescent="0.35">
      <c r="A43" s="343" t="s">
        <v>58</v>
      </c>
      <c r="B43" s="344"/>
      <c r="C43" s="180">
        <v>242</v>
      </c>
      <c r="D43" s="181">
        <v>617</v>
      </c>
      <c r="E43" s="182">
        <v>201</v>
      </c>
      <c r="F43" s="182">
        <v>179</v>
      </c>
      <c r="G43" s="183">
        <v>613</v>
      </c>
      <c r="H43" s="301">
        <f t="shared" ref="H43:H58" si="38">C43+D43+E43+F43+G43</f>
        <v>1852</v>
      </c>
      <c r="I43" s="302">
        <v>935</v>
      </c>
      <c r="J43" s="101">
        <f t="shared" si="2"/>
        <v>917</v>
      </c>
      <c r="K43" s="132" t="s">
        <v>58</v>
      </c>
      <c r="L43" s="99"/>
      <c r="M43" s="247">
        <f t="shared" ref="M43:R43" si="39">C43/C3</f>
        <v>0.28639053254437868</v>
      </c>
      <c r="N43" s="247">
        <f t="shared" si="39"/>
        <v>0.42029972752043598</v>
      </c>
      <c r="O43" s="247">
        <f t="shared" si="39"/>
        <v>0.41528925619834711</v>
      </c>
      <c r="P43" s="247">
        <f t="shared" si="39"/>
        <v>0.45431472081218272</v>
      </c>
      <c r="Q43" s="247">
        <f t="shared" si="39"/>
        <v>0.37886279357231151</v>
      </c>
      <c r="R43" s="248">
        <f t="shared" si="39"/>
        <v>0.38511124974007072</v>
      </c>
      <c r="S43" s="314">
        <f>I43/I3</f>
        <v>0.39170506912442399</v>
      </c>
      <c r="T43" s="97">
        <f t="shared" si="7"/>
        <v>0.37861271676300579</v>
      </c>
    </row>
    <row r="44" spans="1:20" ht="18.75" customHeight="1" thickBot="1" x14ac:dyDescent="0.35">
      <c r="A44" s="345" t="s">
        <v>59</v>
      </c>
      <c r="B44" s="346"/>
      <c r="C44" s="134">
        <v>98</v>
      </c>
      <c r="D44" s="135">
        <v>352</v>
      </c>
      <c r="E44" s="135">
        <v>112</v>
      </c>
      <c r="F44" s="135">
        <v>112</v>
      </c>
      <c r="G44" s="184">
        <v>335</v>
      </c>
      <c r="H44" s="303">
        <f t="shared" si="38"/>
        <v>1009</v>
      </c>
      <c r="I44" s="196">
        <v>469</v>
      </c>
      <c r="J44" s="102">
        <f t="shared" si="2"/>
        <v>540</v>
      </c>
      <c r="K44" s="347" t="s">
        <v>59</v>
      </c>
      <c r="L44" s="348"/>
      <c r="M44" s="255">
        <f t="shared" ref="M44:R44" si="40">C44/C3</f>
        <v>0.11597633136094675</v>
      </c>
      <c r="N44" s="255">
        <f t="shared" si="40"/>
        <v>0.23978201634877383</v>
      </c>
      <c r="O44" s="255">
        <f t="shared" si="40"/>
        <v>0.23140495867768596</v>
      </c>
      <c r="P44" s="255">
        <f t="shared" si="40"/>
        <v>0.28426395939086296</v>
      </c>
      <c r="Q44" s="255">
        <f t="shared" si="40"/>
        <v>0.20704573547589616</v>
      </c>
      <c r="R44" s="256">
        <f t="shared" si="40"/>
        <v>0.2098149303389478</v>
      </c>
      <c r="S44" s="316">
        <f>I44/I3</f>
        <v>0.19648093841642228</v>
      </c>
      <c r="T44" s="97">
        <f t="shared" si="7"/>
        <v>0.22295623451692817</v>
      </c>
    </row>
    <row r="45" spans="1:20" ht="18.75" customHeight="1" thickBot="1" x14ac:dyDescent="0.35">
      <c r="A45" s="330" t="s">
        <v>60</v>
      </c>
      <c r="B45" s="331"/>
      <c r="C45" s="134">
        <v>531</v>
      </c>
      <c r="D45" s="185">
        <v>915</v>
      </c>
      <c r="E45" s="135">
        <v>308</v>
      </c>
      <c r="F45" s="135">
        <v>236</v>
      </c>
      <c r="G45" s="184">
        <v>1042</v>
      </c>
      <c r="H45" s="303">
        <f t="shared" si="38"/>
        <v>3032</v>
      </c>
      <c r="I45" s="196">
        <v>1605</v>
      </c>
      <c r="J45" s="102">
        <f t="shared" si="2"/>
        <v>1427</v>
      </c>
      <c r="K45" s="332" t="s">
        <v>60</v>
      </c>
      <c r="L45" s="333"/>
      <c r="M45" s="247">
        <f t="shared" ref="M45:R45" si="41">C45/C3</f>
        <v>0.62840236686390527</v>
      </c>
      <c r="N45" s="247">
        <f t="shared" si="41"/>
        <v>0.6232970027247956</v>
      </c>
      <c r="O45" s="247">
        <f t="shared" si="41"/>
        <v>0.63636363636363635</v>
      </c>
      <c r="P45" s="247">
        <f t="shared" si="41"/>
        <v>0.59898477157360408</v>
      </c>
      <c r="Q45" s="247">
        <f t="shared" si="41"/>
        <v>0.6440049443757726</v>
      </c>
      <c r="R45" s="248">
        <f t="shared" si="41"/>
        <v>0.63048450821376589</v>
      </c>
      <c r="S45" s="314">
        <f>I45/I3</f>
        <v>0.67239212400502724</v>
      </c>
      <c r="T45" s="97">
        <f t="shared" si="7"/>
        <v>0.58918249380677123</v>
      </c>
    </row>
    <row r="46" spans="1:20" ht="18" customHeight="1" thickBot="1" x14ac:dyDescent="0.35">
      <c r="A46" s="330" t="s">
        <v>61</v>
      </c>
      <c r="B46" s="331"/>
      <c r="C46" s="134">
        <v>217</v>
      </c>
      <c r="D46" s="135">
        <v>262</v>
      </c>
      <c r="E46" s="135">
        <v>81</v>
      </c>
      <c r="F46" s="135">
        <v>85</v>
      </c>
      <c r="G46" s="184">
        <v>334</v>
      </c>
      <c r="H46" s="303">
        <f t="shared" si="38"/>
        <v>979</v>
      </c>
      <c r="I46" s="196">
        <v>361</v>
      </c>
      <c r="J46" s="102">
        <f t="shared" si="2"/>
        <v>618</v>
      </c>
      <c r="K46" s="332" t="s">
        <v>61</v>
      </c>
      <c r="L46" s="333"/>
      <c r="M46" s="247">
        <f t="shared" ref="M46:R47" si="42">C46/C3</f>
        <v>0.25680473372781065</v>
      </c>
      <c r="N46" s="247">
        <f t="shared" si="42"/>
        <v>0.17847411444141689</v>
      </c>
      <c r="O46" s="247">
        <f t="shared" si="42"/>
        <v>0.16735537190082644</v>
      </c>
      <c r="P46" s="247">
        <f t="shared" si="42"/>
        <v>0.21573604060913706</v>
      </c>
      <c r="Q46" s="247">
        <f t="shared" si="42"/>
        <v>0.20642768850432633</v>
      </c>
      <c r="R46" s="248">
        <f t="shared" si="42"/>
        <v>0.20357662715741318</v>
      </c>
      <c r="S46" s="314">
        <f>I46/I3</f>
        <v>0.15123586091328026</v>
      </c>
      <c r="T46" s="97">
        <f t="shared" si="7"/>
        <v>0.25516102394715112</v>
      </c>
    </row>
    <row r="47" spans="1:20" ht="26.25" hidden="1" customHeight="1" x14ac:dyDescent="0.3">
      <c r="A47" s="327" t="s">
        <v>62</v>
      </c>
      <c r="B47" s="328"/>
      <c r="C47" s="134"/>
      <c r="D47" s="135"/>
      <c r="E47" s="135"/>
      <c r="F47" s="135"/>
      <c r="G47" s="184"/>
      <c r="H47" s="303">
        <f t="shared" si="38"/>
        <v>0</v>
      </c>
      <c r="I47" s="196"/>
      <c r="J47" s="102">
        <f t="shared" si="2"/>
        <v>0</v>
      </c>
      <c r="K47" s="328" t="s">
        <v>62</v>
      </c>
      <c r="L47" s="329"/>
      <c r="M47" s="247">
        <f t="shared" si="42"/>
        <v>0</v>
      </c>
      <c r="N47" s="247">
        <f t="shared" si="42"/>
        <v>0</v>
      </c>
      <c r="O47" s="247">
        <f t="shared" si="42"/>
        <v>0</v>
      </c>
      <c r="P47" s="247">
        <f t="shared" si="42"/>
        <v>0</v>
      </c>
      <c r="Q47" s="247">
        <f t="shared" si="42"/>
        <v>0</v>
      </c>
      <c r="R47" s="248">
        <f t="shared" si="42"/>
        <v>0</v>
      </c>
      <c r="S47" s="249">
        <f>I47/I4*100</f>
        <v>0</v>
      </c>
      <c r="T47" s="97">
        <f t="shared" si="7"/>
        <v>0</v>
      </c>
    </row>
    <row r="48" spans="1:20" ht="26.25" customHeight="1" thickBot="1" x14ac:dyDescent="0.35">
      <c r="A48" s="327" t="s">
        <v>63</v>
      </c>
      <c r="B48" s="328"/>
      <c r="C48" s="134">
        <v>136</v>
      </c>
      <c r="D48" s="135">
        <v>272</v>
      </c>
      <c r="E48" s="135">
        <v>81</v>
      </c>
      <c r="F48" s="135">
        <v>67</v>
      </c>
      <c r="G48" s="184">
        <v>289</v>
      </c>
      <c r="H48" s="303">
        <f t="shared" si="38"/>
        <v>845</v>
      </c>
      <c r="I48" s="196">
        <v>640</v>
      </c>
      <c r="J48" s="102">
        <f t="shared" si="2"/>
        <v>205</v>
      </c>
      <c r="K48" s="328" t="s">
        <v>63</v>
      </c>
      <c r="L48" s="329"/>
      <c r="M48" s="247">
        <f t="shared" ref="M48:R48" si="43">C48/C3</f>
        <v>0.16094674556213018</v>
      </c>
      <c r="N48" s="247">
        <f t="shared" si="43"/>
        <v>0.18528610354223432</v>
      </c>
      <c r="O48" s="247">
        <f t="shared" si="43"/>
        <v>0.16735537190082644</v>
      </c>
      <c r="P48" s="247">
        <f t="shared" si="43"/>
        <v>0.17005076142131981</v>
      </c>
      <c r="Q48" s="247">
        <f t="shared" si="43"/>
        <v>0.17861557478368356</v>
      </c>
      <c r="R48" s="248">
        <f t="shared" si="43"/>
        <v>0.17571220627989187</v>
      </c>
      <c r="S48" s="314">
        <f>I48/I3</f>
        <v>0.26811897779639715</v>
      </c>
      <c r="T48" s="97">
        <f t="shared" si="7"/>
        <v>8.4640792733278278E-2</v>
      </c>
    </row>
    <row r="49" spans="1:20" ht="23.4" customHeight="1" thickBot="1" x14ac:dyDescent="0.35">
      <c r="A49" s="327" t="s">
        <v>64</v>
      </c>
      <c r="B49" s="328"/>
      <c r="C49" s="134">
        <v>1</v>
      </c>
      <c r="D49" s="135">
        <v>1</v>
      </c>
      <c r="E49" s="135">
        <v>0</v>
      </c>
      <c r="F49" s="135">
        <v>0</v>
      </c>
      <c r="G49" s="184">
        <v>0</v>
      </c>
      <c r="H49" s="303">
        <f t="shared" si="38"/>
        <v>2</v>
      </c>
      <c r="I49" s="196">
        <v>1</v>
      </c>
      <c r="J49" s="102">
        <f t="shared" si="2"/>
        <v>1</v>
      </c>
      <c r="K49" s="328" t="s">
        <v>64</v>
      </c>
      <c r="L49" s="329"/>
      <c r="M49" s="257">
        <f t="shared" ref="M49:R49" si="44">C49/C3</f>
        <v>1.1834319526627219E-3</v>
      </c>
      <c r="N49" s="257">
        <f t="shared" si="44"/>
        <v>6.8119891008174384E-4</v>
      </c>
      <c r="O49" s="257">
        <f t="shared" si="44"/>
        <v>0</v>
      </c>
      <c r="P49" s="257">
        <f t="shared" si="44"/>
        <v>0</v>
      </c>
      <c r="Q49" s="257">
        <f t="shared" si="44"/>
        <v>0</v>
      </c>
      <c r="R49" s="258">
        <f t="shared" si="44"/>
        <v>4.1588687876897482E-4</v>
      </c>
      <c r="S49" s="317">
        <f>I49/I3</f>
        <v>4.1893590280687055E-4</v>
      </c>
      <c r="T49" s="97">
        <f t="shared" si="7"/>
        <v>4.1288191577208916E-4</v>
      </c>
    </row>
    <row r="50" spans="1:20" ht="21.6" customHeight="1" thickBot="1" x14ac:dyDescent="0.35">
      <c r="A50" s="320" t="s">
        <v>65</v>
      </c>
      <c r="B50" s="321"/>
      <c r="C50" s="186">
        <v>41</v>
      </c>
      <c r="D50" s="187">
        <v>41</v>
      </c>
      <c r="E50" s="187">
        <v>14</v>
      </c>
      <c r="F50" s="187">
        <v>8</v>
      </c>
      <c r="G50" s="188">
        <v>29</v>
      </c>
      <c r="H50" s="304">
        <f t="shared" si="38"/>
        <v>133</v>
      </c>
      <c r="I50" s="305">
        <v>58</v>
      </c>
      <c r="J50" s="104">
        <f t="shared" si="2"/>
        <v>75</v>
      </c>
      <c r="K50" s="321" t="s">
        <v>65</v>
      </c>
      <c r="L50" s="322"/>
      <c r="M50" s="257">
        <f t="shared" ref="M50:R50" si="45">C50/C3</f>
        <v>4.85207100591716E-2</v>
      </c>
      <c r="N50" s="257">
        <f t="shared" si="45"/>
        <v>2.7929155313351498E-2</v>
      </c>
      <c r="O50" s="257">
        <f t="shared" si="45"/>
        <v>2.8925619834710745E-2</v>
      </c>
      <c r="P50" s="257">
        <f t="shared" si="45"/>
        <v>2.030456852791878E-2</v>
      </c>
      <c r="Q50" s="257">
        <f t="shared" si="45"/>
        <v>1.7923362175525339E-2</v>
      </c>
      <c r="R50" s="258">
        <f t="shared" si="45"/>
        <v>2.7656477438136828E-2</v>
      </c>
      <c r="S50" s="317">
        <f>I50/I3</f>
        <v>2.4298282362798494E-2</v>
      </c>
      <c r="T50" s="97">
        <f t="shared" si="7"/>
        <v>3.0966143682906688E-2</v>
      </c>
    </row>
    <row r="51" spans="1:20" ht="21.6" customHeight="1" thickBot="1" x14ac:dyDescent="0.35">
      <c r="A51" s="323" t="s">
        <v>66</v>
      </c>
      <c r="B51" s="324"/>
      <c r="C51" s="189">
        <v>9</v>
      </c>
      <c r="D51" s="190">
        <v>19</v>
      </c>
      <c r="E51" s="190">
        <v>7</v>
      </c>
      <c r="F51" s="190">
        <v>5</v>
      </c>
      <c r="G51" s="191">
        <v>7</v>
      </c>
      <c r="H51" s="103">
        <f t="shared" si="38"/>
        <v>47</v>
      </c>
      <c r="I51" s="198">
        <v>11</v>
      </c>
      <c r="J51" s="98">
        <f t="shared" si="2"/>
        <v>36</v>
      </c>
      <c r="K51" s="323" t="s">
        <v>66</v>
      </c>
      <c r="L51" s="324"/>
      <c r="M51" s="259">
        <f t="shared" ref="M51:S51" si="46">C51/C3</f>
        <v>1.0650887573964497E-2</v>
      </c>
      <c r="N51" s="260">
        <f t="shared" si="46"/>
        <v>1.2942779291553134E-2</v>
      </c>
      <c r="O51" s="261">
        <f t="shared" si="46"/>
        <v>1.4462809917355372E-2</v>
      </c>
      <c r="P51" s="260">
        <f t="shared" si="46"/>
        <v>1.2690355329949238E-2</v>
      </c>
      <c r="Q51" s="261">
        <f t="shared" si="46"/>
        <v>4.326328800988875E-3</v>
      </c>
      <c r="R51" s="262">
        <f t="shared" si="46"/>
        <v>9.7733416510709086E-3</v>
      </c>
      <c r="S51" s="263">
        <f t="shared" si="46"/>
        <v>4.608294930875576E-3</v>
      </c>
      <c r="T51" s="264">
        <f t="shared" si="7"/>
        <v>1.486374896779521E-2</v>
      </c>
    </row>
    <row r="52" spans="1:20" ht="21.6" customHeight="1" thickBot="1" x14ac:dyDescent="0.35">
      <c r="A52" s="325" t="s">
        <v>67</v>
      </c>
      <c r="B52" s="326"/>
      <c r="C52" s="134">
        <v>606</v>
      </c>
      <c r="D52" s="135">
        <v>1107</v>
      </c>
      <c r="E52" s="135">
        <v>341</v>
      </c>
      <c r="F52" s="135">
        <v>295</v>
      </c>
      <c r="G52" s="136">
        <v>1197</v>
      </c>
      <c r="H52" s="103">
        <f t="shared" si="38"/>
        <v>3546</v>
      </c>
      <c r="I52" s="195">
        <v>1744</v>
      </c>
      <c r="J52" s="102">
        <f t="shared" si="2"/>
        <v>1802</v>
      </c>
      <c r="K52" s="325" t="s">
        <v>67</v>
      </c>
      <c r="L52" s="326"/>
      <c r="M52" s="265">
        <f t="shared" ref="M52:S52" si="47">C52/C3</f>
        <v>0.71715976331360942</v>
      </c>
      <c r="N52" s="266">
        <f t="shared" si="47"/>
        <v>0.75408719346049047</v>
      </c>
      <c r="O52" s="267">
        <f t="shared" si="47"/>
        <v>0.70454545454545459</v>
      </c>
      <c r="P52" s="266">
        <f t="shared" si="47"/>
        <v>0.74873096446700504</v>
      </c>
      <c r="Q52" s="267">
        <f t="shared" si="47"/>
        <v>0.73980222496909764</v>
      </c>
      <c r="R52" s="268">
        <f t="shared" si="47"/>
        <v>0.73736743605739241</v>
      </c>
      <c r="S52" s="269">
        <f t="shared" si="47"/>
        <v>0.73062421449518222</v>
      </c>
      <c r="T52" s="264">
        <f t="shared" si="7"/>
        <v>0.74401321222130468</v>
      </c>
    </row>
    <row r="53" spans="1:20" ht="21.6" customHeight="1" thickBot="1" x14ac:dyDescent="0.35">
      <c r="A53" s="318" t="s">
        <v>68</v>
      </c>
      <c r="B53" s="319"/>
      <c r="C53" s="186">
        <v>221</v>
      </c>
      <c r="D53" s="187">
        <v>330</v>
      </c>
      <c r="E53" s="187">
        <v>130</v>
      </c>
      <c r="F53" s="187">
        <v>91</v>
      </c>
      <c r="G53" s="192">
        <v>399</v>
      </c>
      <c r="H53" s="103">
        <f t="shared" si="38"/>
        <v>1171</v>
      </c>
      <c r="I53" s="197">
        <v>619</v>
      </c>
      <c r="J53" s="104">
        <f t="shared" si="2"/>
        <v>552</v>
      </c>
      <c r="K53" s="318" t="s">
        <v>68</v>
      </c>
      <c r="L53" s="319"/>
      <c r="M53" s="270">
        <f t="shared" ref="M53:S53" si="48">C53/C3</f>
        <v>0.26153846153846155</v>
      </c>
      <c r="N53" s="271">
        <f t="shared" si="48"/>
        <v>0.22479564032697547</v>
      </c>
      <c r="O53" s="272">
        <f t="shared" si="48"/>
        <v>0.26859504132231404</v>
      </c>
      <c r="P53" s="271">
        <f t="shared" si="48"/>
        <v>0.23096446700507614</v>
      </c>
      <c r="Q53" s="272">
        <f t="shared" si="48"/>
        <v>0.24660074165636589</v>
      </c>
      <c r="R53" s="273">
        <f t="shared" si="48"/>
        <v>0.24350176751923477</v>
      </c>
      <c r="S53" s="274">
        <f t="shared" si="48"/>
        <v>0.25932132383745288</v>
      </c>
      <c r="T53" s="264">
        <f t="shared" si="7"/>
        <v>0.22791081750619324</v>
      </c>
    </row>
    <row r="54" spans="1:20" s="112" customFormat="1" ht="18.75" customHeight="1" thickBot="1" x14ac:dyDescent="0.35">
      <c r="A54" s="105" t="s">
        <v>69</v>
      </c>
      <c r="B54" s="106"/>
      <c r="C54" s="107">
        <v>1087</v>
      </c>
      <c r="D54" s="108">
        <v>1974</v>
      </c>
      <c r="E54" s="108">
        <v>674</v>
      </c>
      <c r="F54" s="108">
        <v>550</v>
      </c>
      <c r="G54" s="109">
        <v>1854</v>
      </c>
      <c r="H54" s="153">
        <f t="shared" si="38"/>
        <v>6139</v>
      </c>
      <c r="I54" s="110">
        <v>2723</v>
      </c>
      <c r="J54" s="91">
        <f t="shared" si="2"/>
        <v>3416</v>
      </c>
      <c r="K54" s="111" t="s">
        <v>69</v>
      </c>
      <c r="L54" s="214"/>
      <c r="M54" s="275">
        <f>C54/$H$54</f>
        <v>0.1770646685127871</v>
      </c>
      <c r="N54" s="276">
        <f>D54/$H$54</f>
        <v>0.32155074116305588</v>
      </c>
      <c r="O54" s="276">
        <f>E54/$H$54</f>
        <v>0.10978986805668675</v>
      </c>
      <c r="P54" s="276">
        <f>F54/$H$54</f>
        <v>8.9591138621925401E-2</v>
      </c>
      <c r="Q54" s="277">
        <f>G54/$H$54</f>
        <v>0.30200358364554486</v>
      </c>
      <c r="R54" s="290">
        <v>1</v>
      </c>
      <c r="S54" s="278">
        <f>I54/H54</f>
        <v>0.44355758266818701</v>
      </c>
      <c r="T54" s="279">
        <f>J54/H54</f>
        <v>0.55644241733181299</v>
      </c>
    </row>
    <row r="55" spans="1:20" s="112" customFormat="1" ht="18.75" customHeight="1" thickBot="1" x14ac:dyDescent="0.35">
      <c r="A55" s="113" t="s">
        <v>70</v>
      </c>
      <c r="B55" s="114"/>
      <c r="C55" s="115">
        <v>150</v>
      </c>
      <c r="D55" s="116">
        <v>257</v>
      </c>
      <c r="E55" s="116">
        <v>113</v>
      </c>
      <c r="F55" s="116">
        <v>69</v>
      </c>
      <c r="G55" s="117">
        <v>277</v>
      </c>
      <c r="H55" s="154">
        <f t="shared" si="38"/>
        <v>866</v>
      </c>
      <c r="I55" s="118">
        <v>383</v>
      </c>
      <c r="J55" s="42">
        <f t="shared" si="2"/>
        <v>483</v>
      </c>
      <c r="K55" s="113" t="s">
        <v>70</v>
      </c>
      <c r="L55" s="114"/>
      <c r="M55" s="280">
        <f>C55/$C$54</f>
        <v>0.13799448022079117</v>
      </c>
      <c r="N55" s="281">
        <f>D55/$D$54</f>
        <v>0.13019250253292808</v>
      </c>
      <c r="O55" s="281">
        <f>E55/$E$54</f>
        <v>0.16765578635014836</v>
      </c>
      <c r="P55" s="281">
        <f>F55/$F$54</f>
        <v>0.12545454545454546</v>
      </c>
      <c r="Q55" s="282">
        <f>G55/$G$54</f>
        <v>0.14940668824163969</v>
      </c>
      <c r="R55" s="283">
        <f>H55/H54</f>
        <v>0.14106532008470435</v>
      </c>
      <c r="S55" s="284">
        <f>I55/H55</f>
        <v>0.44226327944572746</v>
      </c>
      <c r="T55" s="279">
        <f>J55/H55</f>
        <v>0.55773672055427248</v>
      </c>
    </row>
    <row r="56" spans="1:20" s="112" customFormat="1" ht="18.75" customHeight="1" thickBot="1" x14ac:dyDescent="0.35">
      <c r="A56" s="113" t="s">
        <v>71</v>
      </c>
      <c r="B56" s="114"/>
      <c r="C56" s="115">
        <v>934</v>
      </c>
      <c r="D56" s="116">
        <v>1718</v>
      </c>
      <c r="E56" s="116">
        <v>559</v>
      </c>
      <c r="F56" s="116">
        <v>480</v>
      </c>
      <c r="G56" s="117">
        <v>1581</v>
      </c>
      <c r="H56" s="154">
        <f t="shared" si="38"/>
        <v>5272</v>
      </c>
      <c r="I56" s="119">
        <v>2340</v>
      </c>
      <c r="J56" s="42">
        <f t="shared" si="2"/>
        <v>2932</v>
      </c>
      <c r="K56" s="113" t="s">
        <v>71</v>
      </c>
      <c r="L56" s="114"/>
      <c r="M56" s="280">
        <f>C56/$C$54</f>
        <v>0.85924563017479305</v>
      </c>
      <c r="N56" s="281">
        <f>D56/$D$54</f>
        <v>0.87031408308004055</v>
      </c>
      <c r="O56" s="281">
        <f>E56/$E$54</f>
        <v>0.82937685459940658</v>
      </c>
      <c r="P56" s="281">
        <f>F56/$F$54</f>
        <v>0.87272727272727268</v>
      </c>
      <c r="Q56" s="282">
        <f>G56/$G$54</f>
        <v>0.8527508090614887</v>
      </c>
      <c r="R56" s="283">
        <f>H56/H54</f>
        <v>0.85877178693598311</v>
      </c>
      <c r="S56" s="284">
        <f>I56/H56</f>
        <v>0.44385432473444614</v>
      </c>
      <c r="T56" s="279">
        <f>J56/H56</f>
        <v>0.55614567526555392</v>
      </c>
    </row>
    <row r="57" spans="1:20" s="112" customFormat="1" ht="18.75" customHeight="1" thickBot="1" x14ac:dyDescent="0.35">
      <c r="A57" s="113" t="s">
        <v>72</v>
      </c>
      <c r="B57" s="114"/>
      <c r="C57" s="115">
        <v>1141</v>
      </c>
      <c r="D57" s="116">
        <v>2153</v>
      </c>
      <c r="E57" s="116">
        <v>716</v>
      </c>
      <c r="F57" s="116">
        <v>592</v>
      </c>
      <c r="G57" s="117">
        <v>2042</v>
      </c>
      <c r="H57" s="154">
        <f t="shared" si="38"/>
        <v>6644</v>
      </c>
      <c r="I57" s="118">
        <v>2892</v>
      </c>
      <c r="J57" s="42">
        <f t="shared" si="2"/>
        <v>3752</v>
      </c>
      <c r="K57" s="113" t="s">
        <v>72</v>
      </c>
      <c r="L57" s="114"/>
      <c r="M57" s="280">
        <f>C57/$H$57</f>
        <v>0.17173389524382901</v>
      </c>
      <c r="N57" s="281">
        <f>D57/$H$57</f>
        <v>0.32405177603853103</v>
      </c>
      <c r="O57" s="281">
        <f>E57/$H$57</f>
        <v>0.10776640577965081</v>
      </c>
      <c r="P57" s="281">
        <f>F57/$H$57</f>
        <v>8.9102950030102351E-2</v>
      </c>
      <c r="Q57" s="282">
        <f>G57/$H$57</f>
        <v>0.30734497290788682</v>
      </c>
      <c r="R57" s="283">
        <v>1</v>
      </c>
      <c r="S57" s="284">
        <f>I57/H57</f>
        <v>0.43527995183624324</v>
      </c>
      <c r="T57" s="279">
        <f>J57/H57</f>
        <v>0.56472004816375676</v>
      </c>
    </row>
    <row r="58" spans="1:20" ht="15.75" customHeight="1" thickBot="1" x14ac:dyDescent="0.35">
      <c r="A58" s="120" t="s">
        <v>73</v>
      </c>
      <c r="B58" s="121"/>
      <c r="C58" s="122">
        <v>608</v>
      </c>
      <c r="D58" s="123">
        <v>1078</v>
      </c>
      <c r="E58" s="123">
        <v>407</v>
      </c>
      <c r="F58" s="123">
        <v>270</v>
      </c>
      <c r="G58" s="124">
        <v>911</v>
      </c>
      <c r="H58" s="155">
        <f t="shared" si="38"/>
        <v>3274</v>
      </c>
      <c r="I58" s="125">
        <v>1308</v>
      </c>
      <c r="J58" s="45">
        <f t="shared" si="2"/>
        <v>1966</v>
      </c>
      <c r="K58" s="120" t="s">
        <v>73</v>
      </c>
      <c r="L58" s="121"/>
      <c r="M58" s="285">
        <f t="shared" ref="M58:R58" si="49">C58/C57</f>
        <v>0.53286590709903592</v>
      </c>
      <c r="N58" s="288">
        <f t="shared" si="49"/>
        <v>0.50069670227589413</v>
      </c>
      <c r="O58" s="288">
        <f t="shared" si="49"/>
        <v>0.56843575418994419</v>
      </c>
      <c r="P58" s="288">
        <f>F58/F57</f>
        <v>0.45608108108108109</v>
      </c>
      <c r="Q58" s="289">
        <f>G58/G57</f>
        <v>0.44613124387855047</v>
      </c>
      <c r="R58" s="286">
        <f t="shared" si="49"/>
        <v>0.49277543648404576</v>
      </c>
      <c r="S58" s="287">
        <f>I58/H58</f>
        <v>0.39951130116065975</v>
      </c>
      <c r="T58" s="279">
        <f>J58/H58</f>
        <v>0.60048869883934031</v>
      </c>
    </row>
    <row r="59" spans="1:20" x14ac:dyDescent="0.3">
      <c r="D59" s="126"/>
      <c r="E59" s="126"/>
    </row>
    <row r="60" spans="1:20" x14ac:dyDescent="0.3">
      <c r="D60" s="126"/>
      <c r="E60" s="126"/>
    </row>
    <row r="61" spans="1:20" x14ac:dyDescent="0.3">
      <c r="D61" s="126"/>
      <c r="E61" s="126"/>
    </row>
    <row r="62" spans="1:20" ht="19.8" customHeight="1" x14ac:dyDescent="0.3">
      <c r="F62"/>
    </row>
    <row r="63" spans="1:20" ht="18.600000000000001" customHeight="1" x14ac:dyDescent="0.3">
      <c r="F63"/>
    </row>
    <row r="64" spans="1:20" ht="18.600000000000001" customHeight="1" x14ac:dyDescent="0.3">
      <c r="F64"/>
    </row>
    <row r="65" spans="1:6" ht="16.2" customHeight="1" x14ac:dyDescent="0.3">
      <c r="A65" s="127"/>
      <c r="F65"/>
    </row>
    <row r="66" spans="1:6" x14ac:dyDescent="0.3">
      <c r="D66" s="28"/>
      <c r="E66" s="128"/>
    </row>
  </sheetData>
  <mergeCells count="47">
    <mergeCell ref="A4:B4"/>
    <mergeCell ref="K4:L4"/>
    <mergeCell ref="A1:B2"/>
    <mergeCell ref="C1:I1"/>
    <mergeCell ref="M1:S1"/>
    <mergeCell ref="K2:L3"/>
    <mergeCell ref="A3:B3"/>
    <mergeCell ref="K36:L36"/>
    <mergeCell ref="A6:B6"/>
    <mergeCell ref="K6:L6"/>
    <mergeCell ref="A7:A12"/>
    <mergeCell ref="K7:K12"/>
    <mergeCell ref="A14:A18"/>
    <mergeCell ref="K14:K18"/>
    <mergeCell ref="A19:B19"/>
    <mergeCell ref="A27:B27"/>
    <mergeCell ref="A28:A33"/>
    <mergeCell ref="A34:B34"/>
    <mergeCell ref="A36:B36"/>
    <mergeCell ref="A46:B46"/>
    <mergeCell ref="K46:L46"/>
    <mergeCell ref="A37:B37"/>
    <mergeCell ref="K37:L37"/>
    <mergeCell ref="A40:B40"/>
    <mergeCell ref="K40:L40"/>
    <mergeCell ref="A41:I41"/>
    <mergeCell ref="A42:B42"/>
    <mergeCell ref="K42:L42"/>
    <mergeCell ref="A43:B43"/>
    <mergeCell ref="A44:B44"/>
    <mergeCell ref="K44:L44"/>
    <mergeCell ref="A45:B45"/>
    <mergeCell ref="K45:L45"/>
    <mergeCell ref="A47:B47"/>
    <mergeCell ref="K47:L47"/>
    <mergeCell ref="A48:B48"/>
    <mergeCell ref="K48:L48"/>
    <mergeCell ref="A49:B49"/>
    <mergeCell ref="K49:L49"/>
    <mergeCell ref="A53:B53"/>
    <mergeCell ref="K53:L53"/>
    <mergeCell ref="A50:B50"/>
    <mergeCell ref="K50:L50"/>
    <mergeCell ref="A51:B51"/>
    <mergeCell ref="K51:L51"/>
    <mergeCell ref="A52:B52"/>
    <mergeCell ref="K52:L52"/>
  </mergeCells>
  <pageMargins left="0.70866141732283472" right="0.70866141732283472" top="0.74803149606299213" bottom="0.74803149606299213" header="0.31496062992125984" footer="0.31496062992125984"/>
  <pageSetup paperSize="9" scale="3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dane i procent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Tkaczyk</dc:creator>
  <cp:lastModifiedBy>Beata Tkaczyk</cp:lastModifiedBy>
  <cp:lastPrinted>2016-02-02T09:40:59Z</cp:lastPrinted>
  <dcterms:created xsi:type="dcterms:W3CDTF">2016-02-02T08:37:04Z</dcterms:created>
  <dcterms:modified xsi:type="dcterms:W3CDTF">2016-03-29T07:28:27Z</dcterms:modified>
</cp:coreProperties>
</file>